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6\"/>
    </mc:Choice>
  </mc:AlternateContent>
  <xr:revisionPtr revIDLastSave="0" documentId="13_ncr:1_{4826664D-E5A6-4AEF-808A-92651611DFB5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<sst xmlns="http://schemas.openxmlformats.org/spreadsheetml/2006/main" count="250" uniqueCount="120">
  <si>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</si>
  <si>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</si>
  <si>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</si>
  <si>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</si>
  <si>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</si>
  <si>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</si>
  <si>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</si>
  <si>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</si>
  <si>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</si>
  <si>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</si>
  <si>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</si>
  <si>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</si>
  <si>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</si>
  <si>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</si>
  <si>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</si>
  <si>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</si>
  <si>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</si>
  <si>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</si>
  <si>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</si>
  <si>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</si>
  <si>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</si>
  <si>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</si>
  <si>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</si>
  <si>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</si>
  <si>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</si>
  <si>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</si>
  <si>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</si>
  <si>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</si>
  <si>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</si>
  <si>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</si>
  <si>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</si>
  <si>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</si>
  <si>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</si>
  <si>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</si>
  <si>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</si>
  <si>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</si>
  <si>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</si>
  <si>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</si>
  <si>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</si>
  <si>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</si>
  <si>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</si>
  <si>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</si>
  <si>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</si>
  <si>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</si>
  <si>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</si>
  <si>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</si>
  <si>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</si>
  <si>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</si>
  <si>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</si>
  <si>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</si>
  <si>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</si>
  <si>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</si>
  <si>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</si>
  <si>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</si>
  <si>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</si>
  <si>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</si>
  <si>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Programa Operativo Anual de la Dirección de Turismo </t>
  </si>
  <si>
    <t>I. Fortalecer la profesionalización y formalidad de los prestadores de servicios turísticos.</t>
  </si>
  <si>
    <t>Realizar reuniones de trabajo con las y los prestadores de servicios turísticos, para mostrar la oferta de capacitaciones de la Secretaria de Turismo del estado de Hidalgo.</t>
  </si>
  <si>
    <t xml:space="preserve">Eficacia </t>
  </si>
  <si>
    <t>% de reuniones de trabajo con los prestadores de servicios turísticos, para mostrar la oferta de capacitaciones de la Secretaria de Turismo del estado de Hidalgo.</t>
  </si>
  <si>
    <t>Reuniones de trabajo, con los prestadores de servicios turísticos/Reuniones de trabajo, con los prestadores de servicios turísticos*100</t>
  </si>
  <si>
    <t>Porcentaje</t>
  </si>
  <si>
    <t>Trimestral</t>
  </si>
  <si>
    <t>II. Implementar mecanismos de distribución equilibrada y controlada de los servicios que ofrecen los principales atractivos naturales y culturales del municipio.</t>
  </si>
  <si>
    <t>Realizar el catálogo de los atractivos turísticos, naturales y culturales del municipio de Zempoala.</t>
  </si>
  <si>
    <t>% de catálogo de los atractivos turísticos, naturales y culturales del municipio de Zempoala.</t>
  </si>
  <si>
    <t>Catálogo de los atractivos turísticos, naturales y culturales del municipio de Zempoala/catálogo de los atractivos turísticos, naturales y culturales del municipio de Zempoala*100</t>
  </si>
  <si>
    <t>III. Integración de las iniciativas locales a la oferta de valor de los productos turísticos.</t>
  </si>
  <si>
    <t>Realizar promoción turística de los atractivos turísticos del municipio, así como ferias, festivales y eventos turísticos.</t>
  </si>
  <si>
    <t>% de promoción turística de los atractivos turísticos del municipio, así como ferias, festivales y eventos turísticos.</t>
  </si>
  <si>
    <t xml:space="preserve"> Promoción turística de los atractivos turísticos del municipio, así como ferias, festivales y eventos turísticos/ promoción turística de los atractivos turísticos del municipio, así como ferias, festivales y eventos turísticos*100</t>
  </si>
  <si>
    <t>Realizar recorridos turísticos “Vive la magia de Zempoala”.</t>
  </si>
  <si>
    <t>% de recorridos turísticos “Vive la magia de Zempoala”.</t>
  </si>
  <si>
    <t>Recorridos turísticos “Vive la magia de Zempoala”/recorridos turísticos “Vive la magia de Zempoala”*100</t>
  </si>
  <si>
    <t>Realizar infografías de los atractivos turísticos de Zempoala.</t>
  </si>
  <si>
    <t>% de infografías de los atractivos turísticos de Zempoala.</t>
  </si>
  <si>
    <t>Infografías de los atractivos turísticos de Zempoala/infografías de los atractivos turísticos de Zempoala*100</t>
  </si>
  <si>
    <t>IV. Ordenar el uso, mantenimiento y cuidado del agua en el sector turístico municipal.</t>
  </si>
  <si>
    <t>Realizar jornadas de limpieza en la ruta del Acueducto, desde manantiales, 1er arquería y arquería mayor.</t>
  </si>
  <si>
    <t>% de jornadas de limpieza en la ruta del Acueducto, desde manantiales, 1er arquería y arquería mayor.</t>
  </si>
  <si>
    <t>Jornadas de limpieza en la ruta del Acueducto, desde manantiales, 1er arquería y arquería mayor/jornadas de limpieza en la ruta del Acueducto, desde manantiales, 1er arquería y arquería mayor.*100</t>
  </si>
  <si>
    <t>V. Fortalecer el turismo accesible para los grupos sociales más vulnerables.</t>
  </si>
  <si>
    <t>Realizar recorridos con centros educativos del municipio y alrededores, recorridos turísticos, a través del turismo educativo.</t>
  </si>
  <si>
    <t>% de recorridos con centros educativos del municipio y alrededores, recorridos turísticos, a través del turismo educativo.</t>
  </si>
  <si>
    <t>Recorridos con centros educativos del municipio y alrededores, recorridos turísticos, a través del turismo educativo/ecorridos con centros educativos del municipio y alrededores, recorridos turísticos, a través del turismo educativo*100</t>
  </si>
  <si>
    <t xml:space="preserve">VI. Fortalecer la formación y profesionalización de los recursos humanos para garantizar el turismo accesible e incluyente.     </t>
  </si>
  <si>
    <t>Realizar capacitaciones a las y los prestadores de servicios turísticos, por parte de la Secretaria de Turismo del estado de Hidalgo.</t>
  </si>
  <si>
    <t>% de capacitaciones a prestadores de servicios turísticos, por parte de la Secretaria de Turismo del estado de Hidalgo.</t>
  </si>
  <si>
    <t>Capacitaciones a las y los prestadores de servicios turísticos, por parte de la Secretaria de Turismo del estado de Hidalgo/capacitaciones a las y los prestadores de servicios turísticos, por parte de la Secretaria de Turismo del estado de Hidalgo*100</t>
  </si>
  <si>
    <t>VII. Adoptar el plan de acción Turismo Libre de Trabajo Infantil de la Secretaría de Turismo Federal.</t>
  </si>
  <si>
    <t>Realizar reuniones de concientización en conjunto con SIPINNA municipal a las y los Prestadores de Servicios Turísticos, sobre el trabajo infantil.</t>
  </si>
  <si>
    <t>% de reuniones de concientización en conjunto con SIPINNA municipal a Prestadores de Servicios Turísticos, sobre el trabajo infantil.</t>
  </si>
  <si>
    <t>Reuniones de concientización en conjunto con SIPINNA municipal a las y los Prestadores de Servicios Turísticos, sobre el trabajo infantil/reuniones de concientización en conjunto con SIPINNA municipal a las y los Prestadores de Servicios Turísticos, sobre el trabajo infantil*100</t>
  </si>
  <si>
    <t>VIII. Impulsar un enfoque social y de respeto a los derechos humanos en la actividad turística, para el bienestar de las personas que viven y trabajan en Zempoala.</t>
  </si>
  <si>
    <t>Realizar pláticas de concientización con las y los vecinos del centro histórico y de los principales atractivos históricos, para informar sobre la importancia que con lleva ser pueblo mágico.</t>
  </si>
  <si>
    <t>% de pláticas de concientización con vecinos del centro histórico y de los principales atractivos históricos, para informar sobre la importancia que con lleva ser pueblo mágico.</t>
  </si>
  <si>
    <t xml:space="preserve"> Pláticas de concientización con las y los vecinos del centro histórico y de los principales atractivos históricos, para informar sobre la importancia que con lleva ser pueblo mágico/ pláticas de concientización con las y los vecinos del centro histórico y de los principales atractivos históricos, para informar sobre la importancia que con lleva ser pueblo mágico*100</t>
  </si>
  <si>
    <t>IX. Fomentar el desarrollo justo y equilibrado entre los individuos y las comunidades para democratizar los beneficios del turismo.</t>
  </si>
  <si>
    <t>Realizar senderismo al Tecajete, para impulsar el turismo sustentable.</t>
  </si>
  <si>
    <t>% de senderismo al Tecajete, para impulsar el turismo sustentable.</t>
  </si>
  <si>
    <t>Senderismo al Tecajete, para impulsar el turismo sustentable/senderismo al Tecajete, para impulsar el turismo sustentable*100</t>
  </si>
  <si>
    <t>Realizar recorridos nocturnos en el Ex Convento de Todos los Santos.</t>
  </si>
  <si>
    <t>% de recorridos nocturnos en el Ex Convento de Todos los Santos.</t>
  </si>
  <si>
    <t>Recorridos nocturnos en el Ex Convento de Todos los Santos/recorridos nocturnos en el Ex Convento de Todos los Santos*100</t>
  </si>
  <si>
    <t>X. Fortalecer la integración de productos y servicios para incrementar la actividad turística municipal.</t>
  </si>
  <si>
    <t>Instalar módulos temporales de información turística y recorridos en periodo vacacional de semana santa.</t>
  </si>
  <si>
    <t>% de módulos temporales de información turística y recorridos en periodo vacacional de semana santa.</t>
  </si>
  <si>
    <t>Módulos temporales de información turística y recorridos en periodo vacacional de semana santa/módulos temporales de información turística y recorridos en periodo vacacional de semana santa*100</t>
  </si>
  <si>
    <t>Realizar recorridos turísticos en periodo vacacional de verano.</t>
  </si>
  <si>
    <t>% de recorridos turísticos en periodo vacacional de verano.</t>
  </si>
  <si>
    <t>Recorridos turísticos en periodo vacacional de verano/recorridos turísticos en periodo vacacional de verano*100</t>
  </si>
  <si>
    <t>Asisitir al Tianguis Turístico en Acapulco, Guerrero.</t>
  </si>
  <si>
    <t>% de participación en el Tianguis Turístico en Acapulco, Guerrero.</t>
  </si>
  <si>
    <t>Participación en el Tianguis Turistico/participación en el Tianguis Turistico*100</t>
  </si>
  <si>
    <t>Dirección de Turismo</t>
  </si>
  <si>
    <t xml:space="preserve">En este periodo que se informa aun no hay metas ajustadas en su caso </t>
  </si>
  <si>
    <t>Se reprograma a 5 promociones turística de los atractivos turísticos del municipio, así como ferias, festivales y eventos turísticos</t>
  </si>
  <si>
    <t>Se reprograma a 3 capacitaciones a las y los prestadores de servicios turísticos, por parte de la Secretaria de Turismo del estado de Hidalgo</t>
  </si>
  <si>
    <t>Se reprograma a 2 pláticas de concientización con las y los vecinos del centro histórico y de los principales atractivos históricos, para informar sobre la importancia que con lleva ser pueblo mágico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</si>
</sst>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3" borderId="1" xfId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0" xfId="0" applyFont="1" applyFill="1" applyBorder="1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M2" zoomScale="70" zoomScaleNormal="70" workbookViewId="0">
      <selection activeCell="A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56.140625" customWidth="1"/>
  </cols>
  <sheetData>
    <row r="1" spans="1:20" ht="15" hidden="1" customHeight="1" x14ac:dyDescent="0.25">
      <c r="A1" t="s">
        <v>0</v>
      </c>
      <c r="G1" s="9" t="s">
        <v>3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19.5" customHeight="1" x14ac:dyDescent="0.25">
      <c r="A3" s="8" t="s">
        <v>4</v>
      </c>
      <c r="B3" s="7"/>
      <c r="C3" s="7"/>
      <c r="D3" s="8" t="s">
        <v>5</v>
      </c>
      <c r="E3" s="7"/>
      <c r="F3" s="7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s="13" customFormat="1" ht="26.25" x14ac:dyDescent="0.25">
      <c r="A7" s="12" t="s">
        <v>34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39</v>
      </c>
      <c r="G7" s="12" t="s">
        <v>40</v>
      </c>
      <c r="H7" s="12" t="s">
        <v>41</v>
      </c>
      <c r="I7" s="12" t="s">
        <v>42</v>
      </c>
      <c r="J7" s="12" t="s">
        <v>43</v>
      </c>
      <c r="K7" s="12" t="s">
        <v>44</v>
      </c>
      <c r="L7" s="12" t="s">
        <v>45</v>
      </c>
      <c r="M7" s="12" t="s">
        <v>46</v>
      </c>
      <c r="N7" s="12" t="s">
        <v>47</v>
      </c>
      <c r="O7" s="12" t="s">
        <v>48</v>
      </c>
      <c r="P7" s="12" t="s">
        <v>49</v>
      </c>
      <c r="Q7" s="12" t="s">
        <v>50</v>
      </c>
      <c r="R7" s="12" t="s">
        <v>51</v>
      </c>
      <c r="S7" s="12" t="s">
        <v>52</v>
      </c>
      <c r="T7" s="12" t="s">
        <v>53</v>
      </c>
    </row>
    <row r="8" spans="1:20" ht="135" x14ac:dyDescent="0.25">
      <c r="A8" s="1">
        <v>2024</v>
      </c>
      <c r="B8" s="2">
        <v>45566</v>
      </c>
      <c r="C8" s="2">
        <v>45657</v>
      </c>
      <c r="D8" s="1" t="s">
        <v>56</v>
      </c>
      <c r="E8" s="1" t="s">
        <v>57</v>
      </c>
      <c r="F8" s="1" t="s">
        <v>58</v>
      </c>
      <c r="G8" s="1" t="s">
        <v>59</v>
      </c>
      <c r="H8" s="1" t="s">
        <v>60</v>
      </c>
      <c r="I8" s="1" t="s">
        <v>61</v>
      </c>
      <c r="J8" s="1" t="s">
        <v>62</v>
      </c>
      <c r="K8" s="1" t="s">
        <v>63</v>
      </c>
      <c r="L8" s="1">
        <v>5</v>
      </c>
      <c r="M8" s="1">
        <v>5</v>
      </c>
      <c r="N8" s="1">
        <v>6</v>
      </c>
      <c r="O8" s="3">
        <f>(1+0+0+1+1+0+0+1+1+1+0)/5</f>
        <v>1.2</v>
      </c>
      <c r="P8" s="1" t="s">
        <v>54</v>
      </c>
      <c r="Q8" s="1" t="s">
        <v>56</v>
      </c>
      <c r="R8" s="1" t="s">
        <v>115</v>
      </c>
      <c r="S8" s="2">
        <v>45672</v>
      </c>
      <c r="T8" s="1" t="s">
        <v>116</v>
      </c>
    </row>
    <row r="9" spans="1:20" ht="75" x14ac:dyDescent="0.25">
      <c r="A9" s="1">
        <v>2024</v>
      </c>
      <c r="B9" s="2">
        <v>45566</v>
      </c>
      <c r="C9" s="2">
        <v>45657</v>
      </c>
      <c r="D9" s="1" t="s">
        <v>56</v>
      </c>
      <c r="E9" s="1" t="s">
        <v>64</v>
      </c>
      <c r="F9" s="1" t="s">
        <v>65</v>
      </c>
      <c r="G9" s="1" t="s">
        <v>59</v>
      </c>
      <c r="H9" s="1" t="s">
        <v>66</v>
      </c>
      <c r="I9" s="1" t="s">
        <v>67</v>
      </c>
      <c r="J9" s="1" t="s">
        <v>62</v>
      </c>
      <c r="K9" s="1" t="s">
        <v>63</v>
      </c>
      <c r="L9" s="1">
        <v>1</v>
      </c>
      <c r="M9" s="1">
        <v>1</v>
      </c>
      <c r="N9" s="1"/>
      <c r="O9" s="4">
        <f>(0+0+0)/1</f>
        <v>0</v>
      </c>
      <c r="P9" s="1" t="s">
        <v>54</v>
      </c>
      <c r="Q9" s="1" t="s">
        <v>56</v>
      </c>
      <c r="R9" s="1" t="s">
        <v>115</v>
      </c>
      <c r="S9" s="2">
        <v>45672</v>
      </c>
      <c r="T9" s="1" t="s">
        <v>116</v>
      </c>
    </row>
    <row r="10" spans="1:20" ht="105" x14ac:dyDescent="0.25">
      <c r="A10" s="1">
        <v>2024</v>
      </c>
      <c r="B10" s="2">
        <v>45566</v>
      </c>
      <c r="C10" s="2">
        <v>45657</v>
      </c>
      <c r="D10" s="1" t="s">
        <v>56</v>
      </c>
      <c r="E10" s="1" t="s">
        <v>68</v>
      </c>
      <c r="F10" s="1" t="s">
        <v>69</v>
      </c>
      <c r="G10" s="1" t="s">
        <v>59</v>
      </c>
      <c r="H10" s="1" t="s">
        <v>70</v>
      </c>
      <c r="I10" s="1" t="s">
        <v>71</v>
      </c>
      <c r="J10" s="1" t="s">
        <v>62</v>
      </c>
      <c r="K10" s="1" t="s">
        <v>63</v>
      </c>
      <c r="L10" s="1">
        <v>4</v>
      </c>
      <c r="M10" s="1">
        <v>4</v>
      </c>
      <c r="N10" s="1">
        <v>8</v>
      </c>
      <c r="O10" s="5">
        <f>(0+0+0+0+1+1+1+1+1+2+1+0)/4</f>
        <v>2</v>
      </c>
      <c r="P10" s="1" t="s">
        <v>54</v>
      </c>
      <c r="Q10" s="1" t="s">
        <v>56</v>
      </c>
      <c r="R10" s="1" t="s">
        <v>115</v>
      </c>
      <c r="S10" s="2">
        <v>45672</v>
      </c>
      <c r="T10" s="1" t="s">
        <v>117</v>
      </c>
    </row>
    <row r="11" spans="1:20" ht="45" x14ac:dyDescent="0.25">
      <c r="A11" s="1">
        <v>2024</v>
      </c>
      <c r="B11" s="2">
        <v>45566</v>
      </c>
      <c r="C11" s="2">
        <v>45657</v>
      </c>
      <c r="D11" s="1" t="s">
        <v>56</v>
      </c>
      <c r="E11" s="1" t="s">
        <v>68</v>
      </c>
      <c r="F11" s="1" t="s">
        <v>72</v>
      </c>
      <c r="G11" s="1" t="s">
        <v>59</v>
      </c>
      <c r="H11" s="1" t="s">
        <v>73</v>
      </c>
      <c r="I11" s="1" t="s">
        <v>74</v>
      </c>
      <c r="J11" s="1" t="s">
        <v>62</v>
      </c>
      <c r="K11" s="1" t="s">
        <v>63</v>
      </c>
      <c r="L11" s="1">
        <v>50</v>
      </c>
      <c r="M11" s="1">
        <v>50</v>
      </c>
      <c r="N11" s="1"/>
      <c r="O11" s="4">
        <f>(1+5+8+9+11+2+5+3+3)/50</f>
        <v>0.94</v>
      </c>
      <c r="P11" s="1" t="s">
        <v>54</v>
      </c>
      <c r="Q11" s="1" t="s">
        <v>56</v>
      </c>
      <c r="R11" s="1" t="s">
        <v>115</v>
      </c>
      <c r="S11" s="2">
        <v>45672</v>
      </c>
      <c r="T11" s="1" t="s">
        <v>116</v>
      </c>
    </row>
    <row r="12" spans="1:20" ht="60" x14ac:dyDescent="0.25">
      <c r="A12" s="1">
        <v>2024</v>
      </c>
      <c r="B12" s="2">
        <v>45566</v>
      </c>
      <c r="C12" s="2">
        <v>45657</v>
      </c>
      <c r="D12" s="1" t="s">
        <v>56</v>
      </c>
      <c r="E12" s="1" t="s">
        <v>68</v>
      </c>
      <c r="F12" s="1" t="s">
        <v>75</v>
      </c>
      <c r="G12" s="1" t="s">
        <v>59</v>
      </c>
      <c r="H12" s="1" t="s">
        <v>76</v>
      </c>
      <c r="I12" s="1" t="s">
        <v>77</v>
      </c>
      <c r="J12" s="1" t="s">
        <v>62</v>
      </c>
      <c r="K12" s="1" t="s">
        <v>63</v>
      </c>
      <c r="L12" s="1">
        <v>10</v>
      </c>
      <c r="M12" s="1">
        <v>10</v>
      </c>
      <c r="N12" s="1"/>
      <c r="O12" s="4">
        <f>(4+3+3)/10</f>
        <v>1</v>
      </c>
      <c r="P12" s="1" t="s">
        <v>54</v>
      </c>
      <c r="Q12" s="1" t="s">
        <v>56</v>
      </c>
      <c r="R12" s="1" t="s">
        <v>115</v>
      </c>
      <c r="S12" s="2">
        <v>45672</v>
      </c>
      <c r="T12" s="1" t="s">
        <v>116</v>
      </c>
    </row>
    <row r="13" spans="1:20" ht="90" x14ac:dyDescent="0.25">
      <c r="A13" s="1">
        <v>2024</v>
      </c>
      <c r="B13" s="2">
        <v>45566</v>
      </c>
      <c r="C13" s="2">
        <v>45657</v>
      </c>
      <c r="D13" s="1" t="s">
        <v>56</v>
      </c>
      <c r="E13" s="1" t="s">
        <v>78</v>
      </c>
      <c r="F13" s="1" t="s">
        <v>79</v>
      </c>
      <c r="G13" s="1" t="s">
        <v>59</v>
      </c>
      <c r="H13" s="1" t="s">
        <v>80</v>
      </c>
      <c r="I13" s="1" t="s">
        <v>81</v>
      </c>
      <c r="J13" s="1" t="s">
        <v>62</v>
      </c>
      <c r="K13" s="1" t="s">
        <v>63</v>
      </c>
      <c r="L13" s="1">
        <v>2</v>
      </c>
      <c r="M13" s="1">
        <v>2</v>
      </c>
      <c r="N13" s="1"/>
      <c r="O13" s="4">
        <f>(0+1+0+0+1+0)/2</f>
        <v>1</v>
      </c>
      <c r="P13" s="1" t="s">
        <v>54</v>
      </c>
      <c r="Q13" s="1" t="s">
        <v>56</v>
      </c>
      <c r="R13" s="1" t="s">
        <v>115</v>
      </c>
      <c r="S13" s="2">
        <v>45672</v>
      </c>
      <c r="T13" s="1" t="s">
        <v>116</v>
      </c>
    </row>
    <row r="14" spans="1:20" ht="105" x14ac:dyDescent="0.25">
      <c r="A14" s="1">
        <v>2024</v>
      </c>
      <c r="B14" s="2">
        <v>45566</v>
      </c>
      <c r="C14" s="2">
        <v>45657</v>
      </c>
      <c r="D14" s="1" t="s">
        <v>56</v>
      </c>
      <c r="E14" s="1" t="s">
        <v>82</v>
      </c>
      <c r="F14" s="1" t="s">
        <v>83</v>
      </c>
      <c r="G14" s="1" t="s">
        <v>59</v>
      </c>
      <c r="H14" s="1" t="s">
        <v>84</v>
      </c>
      <c r="I14" s="1" t="s">
        <v>85</v>
      </c>
      <c r="J14" s="1" t="s">
        <v>62</v>
      </c>
      <c r="K14" s="1" t="s">
        <v>63</v>
      </c>
      <c r="L14" s="1">
        <v>40</v>
      </c>
      <c r="M14" s="1">
        <v>40</v>
      </c>
      <c r="N14" s="1"/>
      <c r="O14" s="4">
        <f>(2+8+4+4+4+5+4+2+0+1+2+0)/40</f>
        <v>0.9</v>
      </c>
      <c r="P14" s="1" t="s">
        <v>54</v>
      </c>
      <c r="Q14" s="1" t="s">
        <v>56</v>
      </c>
      <c r="R14" s="1" t="s">
        <v>115</v>
      </c>
      <c r="S14" s="2">
        <v>45672</v>
      </c>
      <c r="T14" s="1" t="s">
        <v>116</v>
      </c>
    </row>
    <row r="15" spans="1:20" ht="105" x14ac:dyDescent="0.25">
      <c r="A15" s="1">
        <v>2024</v>
      </c>
      <c r="B15" s="2">
        <v>45566</v>
      </c>
      <c r="C15" s="2">
        <v>45657</v>
      </c>
      <c r="D15" s="1" t="s">
        <v>56</v>
      </c>
      <c r="E15" s="1" t="s">
        <v>86</v>
      </c>
      <c r="F15" s="1" t="s">
        <v>87</v>
      </c>
      <c r="G15" s="1" t="s">
        <v>59</v>
      </c>
      <c r="H15" s="1" t="s">
        <v>88</v>
      </c>
      <c r="I15" s="1" t="s">
        <v>89</v>
      </c>
      <c r="J15" s="1" t="s">
        <v>62</v>
      </c>
      <c r="K15" s="1" t="s">
        <v>63</v>
      </c>
      <c r="L15" s="1">
        <v>2</v>
      </c>
      <c r="M15" s="1">
        <v>2</v>
      </c>
      <c r="N15" s="1">
        <v>4</v>
      </c>
      <c r="O15" s="4">
        <f>(0+1+0+0+0+1+0+0+1+1+0+0)/2</f>
        <v>2</v>
      </c>
      <c r="P15" s="1" t="s">
        <v>54</v>
      </c>
      <c r="Q15" s="1" t="s">
        <v>56</v>
      </c>
      <c r="R15" s="1" t="s">
        <v>115</v>
      </c>
      <c r="S15" s="2">
        <v>45672</v>
      </c>
      <c r="T15" s="1" t="s">
        <v>118</v>
      </c>
    </row>
    <row r="16" spans="1:20" ht="120" x14ac:dyDescent="0.25">
      <c r="A16" s="1">
        <v>2024</v>
      </c>
      <c r="B16" s="2">
        <v>45566</v>
      </c>
      <c r="C16" s="2">
        <v>45657</v>
      </c>
      <c r="D16" s="1" t="s">
        <v>56</v>
      </c>
      <c r="E16" s="1" t="s">
        <v>90</v>
      </c>
      <c r="F16" s="1" t="s">
        <v>91</v>
      </c>
      <c r="G16" s="1" t="s">
        <v>59</v>
      </c>
      <c r="H16" s="1" t="s">
        <v>92</v>
      </c>
      <c r="I16" s="1" t="s">
        <v>93</v>
      </c>
      <c r="J16" s="1" t="s">
        <v>62</v>
      </c>
      <c r="K16" s="1" t="s">
        <v>63</v>
      </c>
      <c r="L16" s="1">
        <v>1</v>
      </c>
      <c r="M16" s="1">
        <v>1</v>
      </c>
      <c r="N16" s="1"/>
      <c r="O16" s="4">
        <f>(0+0+0+0+0+1)/1</f>
        <v>1</v>
      </c>
      <c r="P16" s="1" t="s">
        <v>54</v>
      </c>
      <c r="Q16" s="1" t="s">
        <v>56</v>
      </c>
      <c r="R16" s="1" t="s">
        <v>115</v>
      </c>
      <c r="S16" s="2">
        <v>45672</v>
      </c>
      <c r="T16" s="1" t="s">
        <v>116</v>
      </c>
    </row>
    <row r="17" spans="1:20" ht="150" x14ac:dyDescent="0.25">
      <c r="A17" s="1">
        <v>2024</v>
      </c>
      <c r="B17" s="2">
        <v>45566</v>
      </c>
      <c r="C17" s="2">
        <v>45657</v>
      </c>
      <c r="D17" s="1" t="s">
        <v>56</v>
      </c>
      <c r="E17" s="1" t="s">
        <v>94</v>
      </c>
      <c r="F17" s="1" t="s">
        <v>95</v>
      </c>
      <c r="G17" s="1" t="s">
        <v>59</v>
      </c>
      <c r="H17" s="1" t="s">
        <v>96</v>
      </c>
      <c r="I17" s="1" t="s">
        <v>97</v>
      </c>
      <c r="J17" s="1" t="s">
        <v>62</v>
      </c>
      <c r="K17" s="1" t="s">
        <v>63</v>
      </c>
      <c r="L17" s="1">
        <v>1</v>
      </c>
      <c r="M17" s="1">
        <v>1</v>
      </c>
      <c r="N17" s="1">
        <v>2</v>
      </c>
      <c r="O17" s="4">
        <f>(0+0+1+0+0+1)/1</f>
        <v>2</v>
      </c>
      <c r="P17" s="1" t="s">
        <v>54</v>
      </c>
      <c r="Q17" s="1" t="s">
        <v>56</v>
      </c>
      <c r="R17" s="1" t="s">
        <v>115</v>
      </c>
      <c r="S17" s="2">
        <v>45672</v>
      </c>
      <c r="T17" s="1" t="s">
        <v>119</v>
      </c>
    </row>
    <row r="18" spans="1:20" ht="60" x14ac:dyDescent="0.25">
      <c r="A18" s="1">
        <v>2024</v>
      </c>
      <c r="B18" s="2">
        <v>45566</v>
      </c>
      <c r="C18" s="2">
        <v>45657</v>
      </c>
      <c r="D18" s="1" t="s">
        <v>56</v>
      </c>
      <c r="E18" s="1" t="s">
        <v>98</v>
      </c>
      <c r="F18" s="1" t="s">
        <v>99</v>
      </c>
      <c r="G18" s="1" t="s">
        <v>59</v>
      </c>
      <c r="H18" s="1" t="s">
        <v>100</v>
      </c>
      <c r="I18" s="1" t="s">
        <v>101</v>
      </c>
      <c r="J18" s="1" t="s">
        <v>62</v>
      </c>
      <c r="K18" s="1" t="s">
        <v>63</v>
      </c>
      <c r="L18" s="1">
        <v>2</v>
      </c>
      <c r="M18" s="1">
        <v>2</v>
      </c>
      <c r="N18" s="1"/>
      <c r="O18" s="4">
        <f>(0+0+1+1+0+0)/2</f>
        <v>1</v>
      </c>
      <c r="P18" s="1" t="s">
        <v>54</v>
      </c>
      <c r="Q18" s="1" t="s">
        <v>56</v>
      </c>
      <c r="R18" s="1" t="s">
        <v>115</v>
      </c>
      <c r="S18" s="2">
        <v>45672</v>
      </c>
      <c r="T18" s="1" t="s">
        <v>116</v>
      </c>
    </row>
    <row r="19" spans="1:20" ht="60" x14ac:dyDescent="0.25">
      <c r="A19" s="1">
        <v>2024</v>
      </c>
      <c r="B19" s="2">
        <v>45566</v>
      </c>
      <c r="C19" s="2">
        <v>45657</v>
      </c>
      <c r="D19" s="1" t="s">
        <v>56</v>
      </c>
      <c r="E19" s="1" t="s">
        <v>98</v>
      </c>
      <c r="F19" s="1" t="s">
        <v>102</v>
      </c>
      <c r="G19" s="1" t="s">
        <v>59</v>
      </c>
      <c r="H19" s="1" t="s">
        <v>103</v>
      </c>
      <c r="I19" s="1" t="s">
        <v>104</v>
      </c>
      <c r="J19" s="1" t="s">
        <v>62</v>
      </c>
      <c r="K19" s="1" t="s">
        <v>63</v>
      </c>
      <c r="L19" s="1">
        <v>3</v>
      </c>
      <c r="M19" s="1">
        <v>3</v>
      </c>
      <c r="N19" s="1"/>
      <c r="O19" s="4">
        <f>(0+0+0+0+0+1+2+0+0)/3</f>
        <v>1</v>
      </c>
      <c r="P19" s="1" t="s">
        <v>54</v>
      </c>
      <c r="Q19" s="1" t="s">
        <v>56</v>
      </c>
      <c r="R19" s="1" t="s">
        <v>115</v>
      </c>
      <c r="S19" s="2">
        <v>45672</v>
      </c>
      <c r="T19" s="1" t="s">
        <v>116</v>
      </c>
    </row>
    <row r="20" spans="1:20" ht="90" x14ac:dyDescent="0.25">
      <c r="A20" s="1">
        <v>2024</v>
      </c>
      <c r="B20" s="2">
        <v>45566</v>
      </c>
      <c r="C20" s="2">
        <v>45657</v>
      </c>
      <c r="D20" s="1" t="s">
        <v>56</v>
      </c>
      <c r="E20" s="1" t="s">
        <v>105</v>
      </c>
      <c r="F20" s="1" t="s">
        <v>106</v>
      </c>
      <c r="G20" s="1" t="s">
        <v>59</v>
      </c>
      <c r="H20" s="1" t="s">
        <v>107</v>
      </c>
      <c r="I20" s="1" t="s">
        <v>108</v>
      </c>
      <c r="J20" s="1" t="s">
        <v>62</v>
      </c>
      <c r="K20" s="1" t="s">
        <v>63</v>
      </c>
      <c r="L20" s="1">
        <v>8</v>
      </c>
      <c r="M20" s="1">
        <v>8</v>
      </c>
      <c r="N20" s="1"/>
      <c r="O20" s="4">
        <f>(0+0+4+0+0+1)/8</f>
        <v>0.625</v>
      </c>
      <c r="P20" s="1" t="s">
        <v>54</v>
      </c>
      <c r="Q20" s="1" t="s">
        <v>56</v>
      </c>
      <c r="R20" s="1" t="s">
        <v>115</v>
      </c>
      <c r="S20" s="2">
        <v>45672</v>
      </c>
      <c r="T20" s="1" t="s">
        <v>116</v>
      </c>
    </row>
    <row r="21" spans="1:20" ht="45" x14ac:dyDescent="0.25">
      <c r="A21" s="1">
        <v>2024</v>
      </c>
      <c r="B21" s="2">
        <v>45566</v>
      </c>
      <c r="C21" s="2">
        <v>45657</v>
      </c>
      <c r="D21" s="1" t="s">
        <v>56</v>
      </c>
      <c r="E21" s="1" t="s">
        <v>105</v>
      </c>
      <c r="F21" s="1" t="s">
        <v>109</v>
      </c>
      <c r="G21" s="1" t="s">
        <v>59</v>
      </c>
      <c r="H21" s="1" t="s">
        <v>110</v>
      </c>
      <c r="I21" s="1" t="s">
        <v>111</v>
      </c>
      <c r="J21" s="1" t="s">
        <v>62</v>
      </c>
      <c r="K21" s="1" t="s">
        <v>63</v>
      </c>
      <c r="L21" s="1">
        <v>8</v>
      </c>
      <c r="M21" s="1">
        <v>8</v>
      </c>
      <c r="N21" s="1"/>
      <c r="O21" s="4">
        <f>(0+0+0+5+3+0)/8</f>
        <v>1</v>
      </c>
      <c r="P21" s="1" t="s">
        <v>54</v>
      </c>
      <c r="Q21" s="1" t="s">
        <v>56</v>
      </c>
      <c r="R21" s="1" t="s">
        <v>115</v>
      </c>
      <c r="S21" s="2">
        <v>45672</v>
      </c>
      <c r="T21" s="1" t="s">
        <v>116</v>
      </c>
    </row>
    <row r="22" spans="1:20" ht="60" x14ac:dyDescent="0.25">
      <c r="A22" s="1">
        <v>2024</v>
      </c>
      <c r="B22" s="2">
        <v>45566</v>
      </c>
      <c r="C22" s="2">
        <v>45657</v>
      </c>
      <c r="D22" s="1" t="s">
        <v>56</v>
      </c>
      <c r="E22" s="1" t="s">
        <v>105</v>
      </c>
      <c r="F22" s="1" t="s">
        <v>112</v>
      </c>
      <c r="G22" s="1" t="s">
        <v>59</v>
      </c>
      <c r="H22" s="1" t="s">
        <v>113</v>
      </c>
      <c r="I22" s="1" t="s">
        <v>114</v>
      </c>
      <c r="J22" s="1" t="s">
        <v>62</v>
      </c>
      <c r="K22" s="1" t="s">
        <v>63</v>
      </c>
      <c r="L22" s="1">
        <v>1</v>
      </c>
      <c r="M22" s="1">
        <v>1</v>
      </c>
      <c r="N22" s="1"/>
      <c r="O22" s="4">
        <f>(0+0+0+0+1+0)/1</f>
        <v>1</v>
      </c>
      <c r="P22" s="1" t="s">
        <v>54</v>
      </c>
      <c r="Q22" s="1" t="s">
        <v>56</v>
      </c>
      <c r="R22" s="1" t="s">
        <v>115</v>
      </c>
      <c r="S22" s="2">
        <v>45672</v>
      </c>
      <c r="T22" s="1" t="s">
        <v>116</v>
      </c>
    </row>
  </sheetData>
  <mergeCells count="7">
    <mergeCell ref="A6:T6"/>
    <mergeCell ref="A2:C2"/>
    <mergeCell ref="D2:F2"/>
    <mergeCell ref="A3:C3"/>
    <mergeCell ref="D3:F3"/>
    <mergeCell ref="G1:T2"/>
    <mergeCell ref="G3:T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2024-12-16T16:27:11Z</dcterms:created>
  <dcterms:modified xsi:type="dcterms:W3CDTF">2025-06-20T03:19:17Z</dcterms:modified>
</cp:coreProperties>
</file>