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6\"/>
    </mc:Choice>
  </mc:AlternateContent>
  <xr:revisionPtr revIDLastSave="0" documentId="13_ncr:1_{BE91AEE1-EDB5-445E-9072-3E8CFBDF4D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" l="1"/>
  <c r="O19" i="1"/>
  <c r="O18" i="1"/>
  <c r="O17" i="1"/>
  <c r="O16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<sst xmlns="http://schemas.openxmlformats.org/spreadsheetml/2006/main" count="226" uniqueCount="107">
  <si>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</si>
  <si>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</si>
  <si>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</si>
  <si>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</si>
  <si>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</si>
  <si>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</si>
  <si>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</si>
  <si>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</si>
  <si>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</si>
  <si>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</si>
  <si>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</si>
  <si>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</si>
  <si>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</si>
  <si>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</si>
  <si>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</si>
  <si>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</si>
  <si>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</si>
  <si>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</si>
  <si>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</si>
  <si>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</si>
  <si>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</si>
  <si>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</si>
  <si>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</si>
  <si>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</si>
  <si>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</si>
  <si>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</si>
  <si>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</si>
  <si>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</si>
  <si>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</si>
  <si>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</si>
  <si>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</si>
  <si>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</si>
  <si>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</si>
  <si>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</si>
  <si>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</si>
  <si>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</si>
  <si>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</si>
  <si>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</si>
  <si>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</si>
  <si>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</si>
  <si>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</si>
  <si>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</si>
  <si>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</si>
  <si>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</si>
  <si>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</si>
  <si>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</si>
  <si>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</si>
  <si>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</si>
  <si>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</si>
  <si>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</si>
  <si>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</si>
  <si>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</si>
  <si>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</si>
  <si>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</si>
  <si>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</si>
  <si>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</si>
  <si>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 de la Dirección de alumbrado público</t>
  </si>
  <si>
    <t xml:space="preserve">Programa Operativo Anual de la Dirección de Limpias </t>
  </si>
  <si>
    <t xml:space="preserve">Programa Operativo Anual de la Direccion de Servicios Generales </t>
  </si>
  <si>
    <t>I.- Atender al público en general al 100% en tiempo y forma los reportes y solicitudes de la ciudadanía en cuanto a fallas en el servicio de alumbrado público</t>
  </si>
  <si>
    <t>% De atención a los reportes de fallas en el alumbrado público</t>
  </si>
  <si>
    <t>Eficacia</t>
  </si>
  <si>
    <t>II.- Realizar requerimiento para material eléctrico necesario</t>
  </si>
  <si>
    <t>% De mantenimiento del alumbrado público con material de buena calidad</t>
  </si>
  <si>
    <t>III.- Tener un servicio de alumbrado público eficiente y de calidad</t>
  </si>
  <si>
    <t>% De recorridos nocturnos para checar el buen funcionamiento de alumbrado</t>
  </si>
  <si>
    <t>IV.- Instalar nuevas luminarias en espacios que no cuentan con suficiente alumbrado</t>
  </si>
  <si>
    <t>% De colocación de nuevas lámparas de alumbrado público donde no cuenten con el servicio</t>
  </si>
  <si>
    <t>I.- Cumplir con la limpieza barrido de las 24 calles que forman el polígono turístico de la cabecera municipal</t>
  </si>
  <si>
    <t>% Barrido con apoyo de carritos manuales en 24 calles que conforman el polígono turístico de la Cabecera Municipal</t>
  </si>
  <si>
    <t>II.- Mantenimiento y limpieza en jardines y plaza principal</t>
  </si>
  <si>
    <t>%  Mantenimiento y forestacion áreas verdes y jardines de la cabecera, utilizando maquina desbrozadora, manguera, pala, charaña, tijeras para cortar pasto, pico, escoba, carretilla, escalera y barrido manual en la plaza principal</t>
  </si>
  <si>
    <t xml:space="preserve">III.- Conservar limpios  y dar mantenimiento a los 8 edificos públicos al servicio de los Zempoaltecas </t>
  </si>
  <si>
    <t>% Conservar limpios, en orden y mantenimiento a los 8 edificios públicos</t>
  </si>
  <si>
    <t>IV.- Mantener limpios los 4 módulos de contenedores de basura de la plaza principal</t>
  </si>
  <si>
    <t>% Limpieza manual  en los 4 modulos de contenedores de separación de basura organica, inorgánica y pet de la cabecera municipal, utilizando costalitos para basura</t>
  </si>
  <si>
    <t>V.- Preservar el perímetro de monumentos históricos sin hierva</t>
  </si>
  <si>
    <t>% Mantener el perímetro de los monuméntos históricos sin fauna, realizando el trabajo con herramientas adecuadas para conservarlos en buen estado.</t>
  </si>
  <si>
    <t>I.- Cumplir con el mantenimiento necesario y adecuado en parques y jardines que se encuentran en el territorio municipal</t>
  </si>
  <si>
    <t>% Mantenimiento a parques, jardines, áreas verdes, centros de salud, Instituciones y Panteones</t>
  </si>
  <si>
    <t>II.- Abatir el deficit en servicio de drenaje Y alcantarillado en artérias viales para la conducción de aguas</t>
  </si>
  <si>
    <t>% Limpieza de la red de drenaje y fosas sépticasamar los servicios de mantenimiento en parques y jardines, areas verdes, panteones, centros de salud   e Instituciones Educativas</t>
  </si>
  <si>
    <t>III.- Atender las solicitudes que sean ingresadas al área de acuerdo a los recursos y materiales existentes</t>
  </si>
  <si>
    <t xml:space="preserve">% Dar atención y tiempo y forma con los materiales existentes  </t>
  </si>
  <si>
    <t>Atender al 100% en tiempo y forma los reportes y solicitudes de la ciudadanía en cuanto a fallas en el servicio de alumbrado público</t>
  </si>
  <si>
    <t>Porcentaje</t>
  </si>
  <si>
    <t>Trimestral</t>
  </si>
  <si>
    <t>Realizar requerimiento para material eléctrico necesario</t>
  </si>
  <si>
    <t>Tener un servicio de alumbrado público eficiente y de calidad</t>
  </si>
  <si>
    <t>Instalar nuevas luminarias en espacios que no cuentan con suficiente alumbrado</t>
  </si>
  <si>
    <t>Cumplir con la limpieza barrido de las 24 calles que forman el polígono turístico de la cabecera municipal</t>
  </si>
  <si>
    <t>Mantenimiento y limpieza en jardines y plaza principal</t>
  </si>
  <si>
    <t xml:space="preserve">Conservar limpios  y dar mantenimiento a los 8 edificos públicos al servicio de los Zempoaltecas </t>
  </si>
  <si>
    <t>% Conservar limpios, en orden y mantenimiento a los 6 edificios públicos</t>
  </si>
  <si>
    <t>Mantener limpios los 4 módulos de contenedores de basura de la plaza principal</t>
  </si>
  <si>
    <t>Preservar el perímetro de monumentos históricos sin hierva</t>
  </si>
  <si>
    <t>Cumplir con el mantenimiento necesario y adecuado en parques y jardines que se encuentran en el territorio municipal</t>
  </si>
  <si>
    <t>Abatir el deficit en servicio de drenaje Y alcantarillado en artérias viales para la conducción de aguas</t>
  </si>
  <si>
    <t>Atender las solicitudes que sean ingresadas al área de acuerdo a los recursos y materiales existentes</t>
  </si>
  <si>
    <t>Direccion de Alumbrado Público</t>
  </si>
  <si>
    <t>Direccion de Limpias</t>
  </si>
  <si>
    <t>Dirección de Limpias</t>
  </si>
  <si>
    <t>Dirección de Servicios Generales</t>
  </si>
  <si>
    <t>Al reporte de este trimestre no se tienen Metas ajustadas en su caso</t>
  </si>
  <si>
    <t>IV-. Capacitar el personal a cargo para realizar un mejor trabajo</t>
  </si>
  <si>
    <t>% De capacitaciones al personal para mejorar su trabajo</t>
  </si>
  <si>
    <t>Capacitar el personal a cargo para realizar un mejor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</si>
</sst>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CLAU&#180;S\SIPOT%202019\SIPOT%202020\a69_f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J2" zoomScale="85" zoomScaleNormal="85" workbookViewId="0">
      <selection activeCell="T10" sqref="A1: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35.5703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34" customWidth="1"/>
  </cols>
  <sheetData>
    <row r="1" spans="1:20" ht="15" hidden="1" customHeight="1" x14ac:dyDescent="0.25">
      <c r="A1" s="8" t="s">
        <v>0</v>
      </c>
      <c r="B1" s="8"/>
      <c r="C1" s="8"/>
      <c r="D1" s="8"/>
      <c r="E1" s="8"/>
      <c r="F1" s="8"/>
      <c r="G1" s="6" t="s">
        <v>3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x14ac:dyDescent="0.25">
      <c r="A2" s="6" t="s">
        <v>1</v>
      </c>
      <c r="B2" s="9"/>
      <c r="C2" s="9"/>
      <c r="D2" s="6" t="s">
        <v>2</v>
      </c>
      <c r="E2" s="9"/>
      <c r="F2" s="9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5" customFormat="1" ht="36.950000000000003" customHeight="1" x14ac:dyDescent="0.25">
      <c r="A3" s="7" t="s">
        <v>4</v>
      </c>
      <c r="B3" s="10"/>
      <c r="C3" s="10"/>
      <c r="D3" s="7" t="s">
        <v>5</v>
      </c>
      <c r="E3" s="10"/>
      <c r="F3" s="10"/>
      <c r="G3" s="11" t="s">
        <v>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hidden="1" x14ac:dyDescent="0.25">
      <c r="A4" s="8" t="s">
        <v>7</v>
      </c>
      <c r="B4" s="8" t="s">
        <v>8</v>
      </c>
      <c r="C4" s="8" t="s">
        <v>8</v>
      </c>
      <c r="D4" s="8" t="s">
        <v>9</v>
      </c>
      <c r="E4" s="8" t="s">
        <v>7</v>
      </c>
      <c r="F4" s="8" t="s">
        <v>7</v>
      </c>
      <c r="G4" s="8" t="s">
        <v>7</v>
      </c>
      <c r="H4" s="8" t="s">
        <v>9</v>
      </c>
      <c r="I4" s="8" t="s">
        <v>9</v>
      </c>
      <c r="J4" s="8" t="s">
        <v>7</v>
      </c>
      <c r="K4" s="8" t="s">
        <v>7</v>
      </c>
      <c r="L4" s="8" t="s">
        <v>7</v>
      </c>
      <c r="M4" s="8" t="s">
        <v>9</v>
      </c>
      <c r="N4" s="8" t="s">
        <v>9</v>
      </c>
      <c r="O4" s="8" t="s">
        <v>9</v>
      </c>
      <c r="P4" s="8" t="s">
        <v>10</v>
      </c>
      <c r="Q4" s="8" t="s">
        <v>9</v>
      </c>
      <c r="R4" s="8" t="s">
        <v>9</v>
      </c>
      <c r="S4" s="8" t="s">
        <v>11</v>
      </c>
      <c r="T4" s="8" t="s">
        <v>12</v>
      </c>
    </row>
    <row r="5" spans="1:20" hidden="1" x14ac:dyDescent="0.25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  <c r="Q5" s="8" t="s">
        <v>29</v>
      </c>
      <c r="R5" s="8" t="s">
        <v>30</v>
      </c>
      <c r="S5" s="8" t="s">
        <v>31</v>
      </c>
      <c r="T5" s="8" t="s">
        <v>32</v>
      </c>
    </row>
    <row r="6" spans="1:20" x14ac:dyDescent="0.25">
      <c r="A6" s="6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2024</v>
      </c>
      <c r="B8" s="3">
        <v>45566</v>
      </c>
      <c r="C8" s="3">
        <v>45657</v>
      </c>
      <c r="D8" s="2" t="s">
        <v>56</v>
      </c>
      <c r="E8" s="2" t="s">
        <v>59</v>
      </c>
      <c r="F8" s="2" t="s">
        <v>60</v>
      </c>
      <c r="G8" s="2" t="s">
        <v>61</v>
      </c>
      <c r="H8" s="2" t="s">
        <v>84</v>
      </c>
      <c r="I8" s="2" t="s">
        <v>60</v>
      </c>
      <c r="J8" s="2" t="s">
        <v>85</v>
      </c>
      <c r="K8" s="2" t="s">
        <v>86</v>
      </c>
      <c r="L8" s="2">
        <v>1800</v>
      </c>
      <c r="M8" s="2">
        <v>1815</v>
      </c>
      <c r="N8" s="2"/>
      <c r="O8" s="4">
        <f>(1800)/1815</f>
        <v>0.99173553719008267</v>
      </c>
      <c r="P8" s="2" t="s">
        <v>54</v>
      </c>
      <c r="Q8" s="2" t="s">
        <v>56</v>
      </c>
      <c r="R8" s="2" t="s">
        <v>99</v>
      </c>
      <c r="S8" s="3">
        <v>45667</v>
      </c>
      <c r="T8" s="2" t="s">
        <v>103</v>
      </c>
    </row>
    <row r="9" spans="1:20" ht="60" x14ac:dyDescent="0.25">
      <c r="A9" s="2">
        <v>2024</v>
      </c>
      <c r="B9" s="3">
        <v>45566</v>
      </c>
      <c r="C9" s="3">
        <v>45657</v>
      </c>
      <c r="D9" s="2" t="s">
        <v>56</v>
      </c>
      <c r="E9" s="2" t="s">
        <v>62</v>
      </c>
      <c r="F9" s="2" t="s">
        <v>63</v>
      </c>
      <c r="G9" s="2" t="s">
        <v>61</v>
      </c>
      <c r="H9" s="2" t="s">
        <v>87</v>
      </c>
      <c r="I9" s="2" t="s">
        <v>63</v>
      </c>
      <c r="J9" s="2" t="s">
        <v>85</v>
      </c>
      <c r="K9" s="2" t="s">
        <v>86</v>
      </c>
      <c r="L9" s="2">
        <v>2200</v>
      </c>
      <c r="M9" s="2">
        <v>2260</v>
      </c>
      <c r="N9" s="2"/>
      <c r="O9" s="4">
        <f>(2260)/2260</f>
        <v>1</v>
      </c>
      <c r="P9" s="2" t="s">
        <v>54</v>
      </c>
      <c r="Q9" s="2" t="s">
        <v>56</v>
      </c>
      <c r="R9" s="2" t="s">
        <v>99</v>
      </c>
      <c r="S9" s="3">
        <v>45667</v>
      </c>
      <c r="T9" s="2" t="s">
        <v>103</v>
      </c>
    </row>
    <row r="10" spans="1:20" ht="60" x14ac:dyDescent="0.25">
      <c r="A10" s="2">
        <v>2024</v>
      </c>
      <c r="B10" s="3">
        <v>45566</v>
      </c>
      <c r="C10" s="3">
        <v>45657</v>
      </c>
      <c r="D10" s="2" t="s">
        <v>56</v>
      </c>
      <c r="E10" s="2" t="s">
        <v>64</v>
      </c>
      <c r="F10" s="2" t="s">
        <v>65</v>
      </c>
      <c r="G10" s="2" t="s">
        <v>61</v>
      </c>
      <c r="H10" s="2" t="s">
        <v>88</v>
      </c>
      <c r="I10" s="2" t="s">
        <v>65</v>
      </c>
      <c r="J10" s="2" t="s">
        <v>85</v>
      </c>
      <c r="K10" s="2" t="s">
        <v>86</v>
      </c>
      <c r="L10" s="2">
        <v>144</v>
      </c>
      <c r="M10" s="2">
        <v>160</v>
      </c>
      <c r="N10" s="2"/>
      <c r="O10" s="4">
        <f>(160)/160</f>
        <v>1</v>
      </c>
      <c r="P10" s="2" t="s">
        <v>54</v>
      </c>
      <c r="Q10" s="2" t="s">
        <v>56</v>
      </c>
      <c r="R10" s="2" t="s">
        <v>99</v>
      </c>
      <c r="S10" s="3">
        <v>45667</v>
      </c>
      <c r="T10" s="2" t="s">
        <v>103</v>
      </c>
    </row>
    <row r="11" spans="1:20" ht="60" x14ac:dyDescent="0.25">
      <c r="A11" s="2">
        <v>2024</v>
      </c>
      <c r="B11" s="3">
        <v>45566</v>
      </c>
      <c r="C11" s="3">
        <v>45657</v>
      </c>
      <c r="D11" s="2" t="s">
        <v>56</v>
      </c>
      <c r="E11" s="2" t="s">
        <v>66</v>
      </c>
      <c r="F11" s="2" t="s">
        <v>67</v>
      </c>
      <c r="G11" s="2" t="s">
        <v>61</v>
      </c>
      <c r="H11" s="2" t="s">
        <v>89</v>
      </c>
      <c r="I11" s="2" t="s">
        <v>67</v>
      </c>
      <c r="J11" s="2" t="s">
        <v>85</v>
      </c>
      <c r="K11" s="2" t="s">
        <v>86</v>
      </c>
      <c r="L11" s="2">
        <v>2000</v>
      </c>
      <c r="M11" s="2">
        <v>2000</v>
      </c>
      <c r="N11" s="2"/>
      <c r="O11" s="4">
        <f>(2000)/2000</f>
        <v>1</v>
      </c>
      <c r="P11" s="2" t="s">
        <v>54</v>
      </c>
      <c r="Q11" s="2" t="s">
        <v>56</v>
      </c>
      <c r="R11" s="2" t="s">
        <v>99</v>
      </c>
      <c r="S11" s="3">
        <v>45667</v>
      </c>
      <c r="T11" s="2" t="s">
        <v>103</v>
      </c>
    </row>
    <row r="12" spans="1:20" ht="75" x14ac:dyDescent="0.25">
      <c r="A12" s="2">
        <v>2024</v>
      </c>
      <c r="B12" s="3">
        <v>45566</v>
      </c>
      <c r="C12" s="3">
        <v>45657</v>
      </c>
      <c r="D12" s="2" t="s">
        <v>57</v>
      </c>
      <c r="E12" s="2" t="s">
        <v>68</v>
      </c>
      <c r="F12" s="2" t="s">
        <v>69</v>
      </c>
      <c r="G12" s="2" t="s">
        <v>61</v>
      </c>
      <c r="H12" s="2" t="s">
        <v>90</v>
      </c>
      <c r="I12" s="2" t="s">
        <v>69</v>
      </c>
      <c r="J12" s="2" t="s">
        <v>85</v>
      </c>
      <c r="K12" s="2" t="s">
        <v>86</v>
      </c>
      <c r="L12" s="2">
        <v>5976</v>
      </c>
      <c r="M12" s="2">
        <v>5976</v>
      </c>
      <c r="N12" s="2"/>
      <c r="O12" s="4">
        <f>(5976)/5976</f>
        <v>1</v>
      </c>
      <c r="P12" s="2" t="s">
        <v>54</v>
      </c>
      <c r="Q12" s="2" t="s">
        <v>56</v>
      </c>
      <c r="R12" s="2" t="s">
        <v>100</v>
      </c>
      <c r="S12" s="3">
        <v>45667</v>
      </c>
      <c r="T12" s="2" t="s">
        <v>103</v>
      </c>
    </row>
    <row r="13" spans="1:20" ht="135" x14ac:dyDescent="0.25">
      <c r="A13" s="2">
        <v>2024</v>
      </c>
      <c r="B13" s="3">
        <v>45566</v>
      </c>
      <c r="C13" s="3">
        <v>45657</v>
      </c>
      <c r="D13" s="2" t="s">
        <v>57</v>
      </c>
      <c r="E13" s="2" t="s">
        <v>70</v>
      </c>
      <c r="F13" s="2" t="s">
        <v>71</v>
      </c>
      <c r="G13" s="2" t="s">
        <v>61</v>
      </c>
      <c r="H13" s="2" t="s">
        <v>91</v>
      </c>
      <c r="I13" s="2" t="s">
        <v>71</v>
      </c>
      <c r="J13" s="2" t="s">
        <v>85</v>
      </c>
      <c r="K13" s="2" t="s">
        <v>86</v>
      </c>
      <c r="L13" s="2">
        <v>996</v>
      </c>
      <c r="M13" s="2">
        <v>996</v>
      </c>
      <c r="N13" s="2"/>
      <c r="O13" s="4">
        <f>(996)/996</f>
        <v>1</v>
      </c>
      <c r="P13" s="2" t="s">
        <v>54</v>
      </c>
      <c r="Q13" s="2" t="s">
        <v>57</v>
      </c>
      <c r="R13" s="2" t="s">
        <v>101</v>
      </c>
      <c r="S13" s="3">
        <v>45667</v>
      </c>
      <c r="T13" s="2" t="s">
        <v>103</v>
      </c>
    </row>
    <row r="14" spans="1:20" ht="60" x14ac:dyDescent="0.25">
      <c r="A14" s="2">
        <v>2024</v>
      </c>
      <c r="B14" s="3">
        <v>45566</v>
      </c>
      <c r="C14" s="3">
        <v>45657</v>
      </c>
      <c r="D14" s="2" t="s">
        <v>57</v>
      </c>
      <c r="E14" s="2" t="s">
        <v>72</v>
      </c>
      <c r="F14" s="2" t="s">
        <v>73</v>
      </c>
      <c r="G14" s="2" t="s">
        <v>61</v>
      </c>
      <c r="H14" s="2" t="s">
        <v>92</v>
      </c>
      <c r="I14" s="2" t="s">
        <v>93</v>
      </c>
      <c r="J14" s="2" t="s">
        <v>85</v>
      </c>
      <c r="K14" s="2" t="s">
        <v>86</v>
      </c>
      <c r="L14" s="2">
        <v>1992</v>
      </c>
      <c r="M14" s="2">
        <v>1992</v>
      </c>
      <c r="N14" s="2"/>
      <c r="O14" s="4">
        <f>(1992)/1992</f>
        <v>1</v>
      </c>
      <c r="P14" s="2" t="s">
        <v>54</v>
      </c>
      <c r="Q14" s="2" t="s">
        <v>57</v>
      </c>
      <c r="R14" s="2" t="s">
        <v>101</v>
      </c>
      <c r="S14" s="3">
        <v>45667</v>
      </c>
      <c r="T14" s="2" t="s">
        <v>103</v>
      </c>
    </row>
    <row r="15" spans="1:20" ht="105" x14ac:dyDescent="0.25">
      <c r="A15" s="2">
        <v>2024</v>
      </c>
      <c r="B15" s="3">
        <v>45566</v>
      </c>
      <c r="C15" s="3">
        <v>45657</v>
      </c>
      <c r="D15" s="2" t="s">
        <v>57</v>
      </c>
      <c r="E15" s="2" t="s">
        <v>74</v>
      </c>
      <c r="F15" s="2" t="s">
        <v>75</v>
      </c>
      <c r="G15" s="2" t="s">
        <v>61</v>
      </c>
      <c r="H15" s="2" t="s">
        <v>94</v>
      </c>
      <c r="I15" s="2" t="s">
        <v>75</v>
      </c>
      <c r="J15" s="2" t="s">
        <v>85</v>
      </c>
      <c r="K15" s="2" t="s">
        <v>86</v>
      </c>
      <c r="L15" s="2">
        <v>996</v>
      </c>
      <c r="M15" s="2">
        <v>996</v>
      </c>
      <c r="N15" s="2"/>
      <c r="O15" s="4">
        <f>(996)/996</f>
        <v>1</v>
      </c>
      <c r="P15" s="2" t="s">
        <v>54</v>
      </c>
      <c r="Q15" s="2" t="s">
        <v>57</v>
      </c>
      <c r="R15" s="2" t="s">
        <v>100</v>
      </c>
      <c r="S15" s="3">
        <v>45667</v>
      </c>
      <c r="T15" s="2" t="s">
        <v>103</v>
      </c>
    </row>
    <row r="16" spans="1:20" ht="90" x14ac:dyDescent="0.25">
      <c r="A16" s="2">
        <v>2024</v>
      </c>
      <c r="B16" s="3">
        <v>45566</v>
      </c>
      <c r="C16" s="3">
        <v>45657</v>
      </c>
      <c r="D16" s="2" t="s">
        <v>57</v>
      </c>
      <c r="E16" s="2" t="s">
        <v>76</v>
      </c>
      <c r="F16" s="2" t="s">
        <v>77</v>
      </c>
      <c r="G16" s="2" t="s">
        <v>61</v>
      </c>
      <c r="H16" s="2" t="s">
        <v>95</v>
      </c>
      <c r="I16" s="2" t="s">
        <v>77</v>
      </c>
      <c r="J16" s="2" t="s">
        <v>85</v>
      </c>
      <c r="K16" s="2" t="s">
        <v>86</v>
      </c>
      <c r="L16" s="2">
        <v>12</v>
      </c>
      <c r="M16" s="2">
        <v>12</v>
      </c>
      <c r="N16" s="2"/>
      <c r="O16" s="4">
        <f>(12)/12</f>
        <v>1</v>
      </c>
      <c r="P16" s="2" t="s">
        <v>54</v>
      </c>
      <c r="Q16" s="2" t="s">
        <v>57</v>
      </c>
      <c r="R16" s="2" t="s">
        <v>100</v>
      </c>
      <c r="S16" s="3">
        <v>45667</v>
      </c>
      <c r="T16" s="2" t="s">
        <v>103</v>
      </c>
    </row>
    <row r="17" spans="1:20" ht="60" x14ac:dyDescent="0.25">
      <c r="A17" s="2">
        <v>2024</v>
      </c>
      <c r="B17" s="3">
        <v>45566</v>
      </c>
      <c r="C17" s="3">
        <v>45657</v>
      </c>
      <c r="D17" s="2" t="s">
        <v>58</v>
      </c>
      <c r="E17" s="2" t="s">
        <v>78</v>
      </c>
      <c r="F17" s="2" t="s">
        <v>79</v>
      </c>
      <c r="G17" s="2" t="s">
        <v>61</v>
      </c>
      <c r="H17" s="2" t="s">
        <v>96</v>
      </c>
      <c r="I17" s="2" t="s">
        <v>79</v>
      </c>
      <c r="J17" s="2" t="s">
        <v>85</v>
      </c>
      <c r="K17" s="2" t="s">
        <v>86</v>
      </c>
      <c r="L17" s="2">
        <v>200</v>
      </c>
      <c r="M17" s="2">
        <v>210</v>
      </c>
      <c r="N17" s="2"/>
      <c r="O17" s="4">
        <f>(210)/210</f>
        <v>1</v>
      </c>
      <c r="P17" s="2" t="s">
        <v>54</v>
      </c>
      <c r="Q17" s="2" t="s">
        <v>57</v>
      </c>
      <c r="R17" s="2" t="s">
        <v>102</v>
      </c>
      <c r="S17" s="3">
        <v>45667</v>
      </c>
      <c r="T17" s="2" t="s">
        <v>103</v>
      </c>
    </row>
    <row r="18" spans="1:20" ht="105" x14ac:dyDescent="0.25">
      <c r="A18" s="2">
        <v>2024</v>
      </c>
      <c r="B18" s="3">
        <v>45566</v>
      </c>
      <c r="C18" s="3">
        <v>45657</v>
      </c>
      <c r="D18" s="2" t="s">
        <v>58</v>
      </c>
      <c r="E18" s="2" t="s">
        <v>80</v>
      </c>
      <c r="F18" s="2" t="s">
        <v>81</v>
      </c>
      <c r="G18" s="2" t="s">
        <v>61</v>
      </c>
      <c r="H18" s="2" t="s">
        <v>97</v>
      </c>
      <c r="I18" s="2" t="s">
        <v>81</v>
      </c>
      <c r="J18" s="2" t="s">
        <v>85</v>
      </c>
      <c r="K18" s="2" t="s">
        <v>86</v>
      </c>
      <c r="L18" s="2">
        <v>120</v>
      </c>
      <c r="M18" s="2">
        <v>150</v>
      </c>
      <c r="N18" s="2"/>
      <c r="O18" s="4">
        <f>(150)/150</f>
        <v>1</v>
      </c>
      <c r="P18" s="2" t="s">
        <v>54</v>
      </c>
      <c r="Q18" s="2" t="s">
        <v>58</v>
      </c>
      <c r="R18" s="2" t="s">
        <v>102</v>
      </c>
      <c r="S18" s="3">
        <v>45667</v>
      </c>
      <c r="T18" s="2" t="s">
        <v>103</v>
      </c>
    </row>
    <row r="19" spans="1:20" ht="60" x14ac:dyDescent="0.25">
      <c r="A19" s="2">
        <v>2024</v>
      </c>
      <c r="B19" s="3">
        <v>45566</v>
      </c>
      <c r="C19" s="3">
        <v>45657</v>
      </c>
      <c r="D19" s="2" t="s">
        <v>58</v>
      </c>
      <c r="E19" s="2" t="s">
        <v>82</v>
      </c>
      <c r="F19" s="2" t="s">
        <v>83</v>
      </c>
      <c r="G19" s="2" t="s">
        <v>61</v>
      </c>
      <c r="H19" s="2" t="s">
        <v>98</v>
      </c>
      <c r="I19" s="2" t="s">
        <v>83</v>
      </c>
      <c r="J19" s="2" t="s">
        <v>85</v>
      </c>
      <c r="K19" s="2" t="s">
        <v>86</v>
      </c>
      <c r="L19" s="2">
        <v>100</v>
      </c>
      <c r="M19" s="2">
        <v>120</v>
      </c>
      <c r="N19" s="2"/>
      <c r="O19" s="4">
        <f>(90)/120</f>
        <v>0.75</v>
      </c>
      <c r="P19" s="2" t="s">
        <v>54</v>
      </c>
      <c r="Q19" s="2" t="s">
        <v>58</v>
      </c>
      <c r="R19" s="2" t="s">
        <v>102</v>
      </c>
      <c r="S19" s="3">
        <v>45667</v>
      </c>
      <c r="T19" s="2" t="s">
        <v>103</v>
      </c>
    </row>
    <row r="20" spans="1:20" ht="60" x14ac:dyDescent="0.25">
      <c r="A20" s="2">
        <v>2024</v>
      </c>
      <c r="B20" s="3">
        <v>45566</v>
      </c>
      <c r="C20" s="3">
        <v>45657</v>
      </c>
      <c r="D20" s="2" t="s">
        <v>58</v>
      </c>
      <c r="E20" s="2" t="s">
        <v>104</v>
      </c>
      <c r="F20" s="2" t="s">
        <v>105</v>
      </c>
      <c r="G20" s="2" t="s">
        <v>61</v>
      </c>
      <c r="H20" s="2" t="s">
        <v>106</v>
      </c>
      <c r="I20" s="2" t="s">
        <v>105</v>
      </c>
      <c r="J20" s="2" t="s">
        <v>85</v>
      </c>
      <c r="K20" s="2" t="s">
        <v>86</v>
      </c>
      <c r="L20" s="2">
        <v>1</v>
      </c>
      <c r="M20" s="2">
        <v>1</v>
      </c>
      <c r="N20" s="2"/>
      <c r="O20" s="4">
        <f>(1)/1</f>
        <v>1</v>
      </c>
      <c r="P20" s="2" t="s">
        <v>54</v>
      </c>
      <c r="Q20" s="2" t="s">
        <v>58</v>
      </c>
      <c r="R20" s="2" t="s">
        <v>102</v>
      </c>
      <c r="S20" s="3">
        <v>45667</v>
      </c>
      <c r="T20" s="2" t="s">
        <v>103</v>
      </c>
    </row>
  </sheetData>
  <mergeCells count="7">
    <mergeCell ref="A6:T6"/>
    <mergeCell ref="A2:C2"/>
    <mergeCell ref="D2:F2"/>
    <mergeCell ref="A3:C3"/>
    <mergeCell ref="D3:F3"/>
    <mergeCell ref="G1:T2"/>
    <mergeCell ref="G3:T3"/>
  </mergeCells>
  <dataValidations count="2">
    <dataValidation type="list" allowBlank="1" showErrorMessage="1" sqref="P8:P20" xr:uid="{00000000-0002-0000-0000-000001000000}">
      <formula1>Hidden_114</formula1>
    </dataValidation>
    <dataValidation type="list" allowBlank="1" showErrorMessage="1" sqref="P21:P136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2024-04-15T19:35:18Z</dcterms:created>
  <dcterms:modified xsi:type="dcterms:W3CDTF">2025-06-12T22:29:45Z</dcterms:modified>
</cp:coreProperties>
</file>