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D:\Zempoala_02\Transparencia\TRANSPARENCIA ARTÍCULO 69\transparencia\xlsx\6\"/>
    </mc:Choice>
  </mc:AlternateContent>
  <xr:revisionPtr revIDLastSave="0" documentId="13_ncr:1_{42307CD2-F822-4428-B56D-29961B7E9DE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8" i="1" l="1"/>
  <c r="O17" i="1"/>
  <c r="O16" i="1"/>
  <c r="O15" i="1"/>
  <c r="O14" i="1"/>
  <c r="O13" i="1"/>
  <c r="O12" i="1"/>
  <c r="O11" i="1"/>
  <c r="O10" i="1"/>
  <c r="O9" i="1"/>
  <c r="O8" i="1"/>
</calcChain>
</file>

<file path=xl/sharedStrings.xml><?xml version="1.0" encoding="utf-8"?>
<sst xmlns="http://schemas.openxmlformats.org/spreadsheetml/2006/main" count="202" uniqueCount="99">
  <si>
    <t>44218</t>
  </si>
  <si>
    <t>TÍTULO</t>
  </si>
  <si>
    <t>NOMBRE CORTO</t>
  </si>
  <si>
    <t>DESCRIPCIÓN</t>
  </si>
  <si>
    <t>Indicadores de resultados</t>
  </si>
  <si>
    <t>a69_f6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</si>
  <si>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</si>
  <si>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</si>
  <si>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</si>
  <si>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</si>
  <si>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</si>
  <si>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</si>
  <si>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</si>
  <si>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349925</t>
  </si>
  <si>
    <t>349941</t>
  </si>
  <si>
    <t>349942</t>
  </si>
  <si>
    <t>349931</t>
  </si>
  <si>
    <t>349940</t>
  </si>
  <si>
    <t>349922</t>
  </si>
  <si>
    <t>349926</t>
  </si>
  <si>
    <t>349927</t>
  </si>
  <si>
    <t>349928</t>
  </si>
  <si>
    <t>349923</t>
  </si>
  <si>
    <t>349924</t>
  </si>
  <si>
    <t>349943</t>
  </si>
  <si>
    <t>349929</t>
  </si>
  <si>
    <t>349933</t>
  </si>
  <si>
    <t>349932</t>
  </si>
  <si>
    <t>349937</t>
  </si>
  <si>
    <t>349930</t>
  </si>
  <si>
    <t>349938</t>
  </si>
  <si>
    <t>349936</t>
  </si>
  <si>
    <t>349939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</si>
  <si>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</si>
  <si>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</si>
  <si>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</si>
  <si>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</si>
  <si>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</si>
  <si>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</si>
  <si>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</si>
  <si>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</si>
  <si>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</si>
  <si>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</si>
  <si>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</si>
  <si>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</si>
  <si>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</si>
  <si>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</si>
  <si>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</si>
  <si>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</si>
  <si>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</si>
  <si>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</si>
  <si>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</si>
  <si>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</si>
  <si>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</si>
  <si>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</si>
  <si>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</si>
  <si>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I.-  Garantizar la igualdad y equidad educativa en el municipio en busca de combatir el rezago educativo y fortalecer la permanencia escolar.</t>
  </si>
  <si>
    <t>II. - Promover acciones para modernizar y ampliar la infraestructura educativa en el Municipio, que permita la adecuada atención de niñas, niños y adolescentes.</t>
  </si>
  <si>
    <t>III.- Fomentar en las instituciones educativas la identidad cultural al igual que dar a conocer el pasado histórico del municipio.</t>
  </si>
  <si>
    <t>IV.- Crear una vinculación con las instituciones educativas de todos los niveles para trabajar de manera coordinada y con programas de cultura inclusiva y fortalecimiento educativo.</t>
  </si>
  <si>
    <t xml:space="preserve"> %  Reuniones del Consejo de Participación Social en la Educación / </t>
  </si>
  <si>
    <t xml:space="preserve"> %  Apoyo económico a jóvenes y adultos del municipio para sus estudios de nivel medio superior y superior.</t>
  </si>
  <si>
    <t xml:space="preserve"> %  Becas para estudiantes de nivel superior en las instituciones del municipio.</t>
  </si>
  <si>
    <t xml:space="preserve"> %  Constancias de descuentos para inscripción y/o mensualidades, derivados de los convenios que existen en entre el municipio y algunas instituciones.</t>
  </si>
  <si>
    <t>%   Instituciones educativas con apoyo para infraestructura y servicios básicos</t>
  </si>
  <si>
    <r>
      <t xml:space="preserve"> </t>
    </r>
    <r>
      <rPr>
        <sz val="11"/>
        <color indexed="8"/>
        <rFont val="Calibri"/>
        <family val="2"/>
      </rPr>
      <t>%  Campañas en coordinación con  las áreas de Salud, SIPINNA, Protección Civil, Ecología y Agua Potable en escuelas de educación básica.</t>
    </r>
  </si>
  <si>
    <r>
      <t xml:space="preserve"> </t>
    </r>
    <r>
      <rPr>
        <sz val="11"/>
        <color indexed="8"/>
        <rFont val="Calibri"/>
        <family val="2"/>
      </rPr>
      <t>%  Personas integradas en coordinación con IHEA para alfabetizar, certificar educación primaria y secundaria.</t>
    </r>
  </si>
  <si>
    <r>
      <t xml:space="preserve"> </t>
    </r>
    <r>
      <rPr>
        <sz val="11"/>
        <color indexed="8"/>
        <rFont val="Calibri"/>
        <family val="2"/>
      </rPr>
      <t>%  Personas integradas en coordinación con IHEA para realizar su preparatoria abierta.</t>
    </r>
  </si>
  <si>
    <r>
      <t xml:space="preserve"> </t>
    </r>
    <r>
      <rPr>
        <sz val="11"/>
        <color indexed="8"/>
        <rFont val="Calibri"/>
        <family val="2"/>
      </rPr>
      <t>%  Cursos en  las bibliotecas hora del cuento, primavera y verano entre los estudiantes.</t>
    </r>
  </si>
  <si>
    <t xml:space="preserve"> %  Promoción de los servicios bibliotecarios para el público en general</t>
  </si>
  <si>
    <t xml:space="preserve">Eficacia </t>
  </si>
  <si>
    <t>Reuniones del Consejo de Participación Social en la Educación</t>
  </si>
  <si>
    <t>Apoyo económico a jóvenes y adultos del municipio para sus estudios de nivel medio superior y superior.</t>
  </si>
  <si>
    <t>Becas para estudiantes de nivel superior en las instituciones del municipio.</t>
  </si>
  <si>
    <t>Constancias de descuentos para inscripción y/o mensualidades, derivados de los convenios que existen en entre el municipio y algunas instituciones.</t>
  </si>
  <si>
    <t>Instituciones educativas con apoyo para infraestructura y servicios básicos</t>
  </si>
  <si>
    <t>Campañas en coordinación con  las áreas de Salud, SIPINNA, Protección Civil, Ecología y Agua Potable en escuelas de educación básica.</t>
  </si>
  <si>
    <t>Personas integradas en coordinación con IHEA para alfabetizar, certificar educación primaria y secundaria.</t>
  </si>
  <si>
    <t>Personas integradas en coordinación con IHEA para realizar su preparatoria abierta.</t>
  </si>
  <si>
    <t>Cursos en  las bibliotecas hora del cuento, primavera y verano entre los estudiantes.</t>
  </si>
  <si>
    <t>Promoción de los servicios bibliotecarios para el público en general</t>
  </si>
  <si>
    <t xml:space="preserve"> %  Reuniones del Consejo de Participación Social en la Educación /  %  Reuniones del Consejo de Participación Social en la Educación *100 % </t>
  </si>
  <si>
    <t xml:space="preserve"> %  Apoyo económico a jóvenes y adultos del municipio para sus estudios de nivel medio superior y superior / %  Apoyo económico a jóvenes y adultos del municipio para sus estudios de nivel medio superior y superior *100% </t>
  </si>
  <si>
    <t xml:space="preserve"> %  Becas para estudiantes de nivel superior en las instituciones del municipio /  %  Becas para estudiantes de nivel superior en las instituciones del municipio +100%</t>
  </si>
  <si>
    <t xml:space="preserve"> %  Constancias de descuentos para inscripción y/o mensualidades, derivados de los convenios que existen en entre el municipio y algunas instituciones / %  Constancias de descuentos para inscripción y/o mensualidades, derivados de los convenios que existen en entre el municipio y algunas instituciones *100%</t>
  </si>
  <si>
    <t>%   Instituciones educativas con apoyo para infraestructura y servicios básicos / %   Instituciones educativas con apoyo para infraestructura y servicios básicos *100%</t>
  </si>
  <si>
    <r>
      <t xml:space="preserve"> </t>
    </r>
    <r>
      <rPr>
        <sz val="11"/>
        <color indexed="8"/>
        <rFont val="Calibri"/>
        <family val="2"/>
      </rPr>
      <t xml:space="preserve">%  Campañas en coordinación con  las áreas de Salud, SIPINNA, Protección Civil, Ecología y Agua Potable en escuelas de educación básica / %  Campañas en coordinación con  las áreas de Salud, SIPINNA, Protección Civil, Ecología y Agua Potable en escuelas de educación básica *100%                     </t>
    </r>
  </si>
  <si>
    <r>
      <t xml:space="preserve"> </t>
    </r>
    <r>
      <rPr>
        <sz val="11"/>
        <color indexed="8"/>
        <rFont val="Calibri"/>
        <family val="2"/>
      </rPr>
      <t>%  Personas integradas en coordinación con IHEA para alfabetizar, certificar educación primaria y secundaria / %  Personas integradas en coordinación con IHEA para alfabetizar, certificar educación primaria y secundaria *100%</t>
    </r>
  </si>
  <si>
    <r>
      <t xml:space="preserve"> </t>
    </r>
    <r>
      <rPr>
        <sz val="11"/>
        <color indexed="8"/>
        <rFont val="Calibri"/>
        <family val="2"/>
      </rPr>
      <t>%  Personas integradas en coordinación con IHEA para realizar su preparatoria abierta / %  Personas integradas en coordinación con IHEA para realizar su preparatoria abierta *100%</t>
    </r>
  </si>
  <si>
    <r>
      <t xml:space="preserve"> </t>
    </r>
    <r>
      <rPr>
        <sz val="11"/>
        <color indexed="8"/>
        <rFont val="Calibri"/>
        <family val="2"/>
      </rPr>
      <t>%  Cursos en  las bibliotecas hora del cuento, primavera y verano entre los estudiantes / %  Cursos en  las bibliotecas hora del cuento, primavera y verano entre los estudiantes *100%</t>
    </r>
  </si>
  <si>
    <t xml:space="preserve"> %  Promoción de los servicios bibliotecarios para el público en general / %  Promoción de los servicios bibliotecarios para el público en general *100%</t>
  </si>
  <si>
    <t xml:space="preserve">Porcentaje </t>
  </si>
  <si>
    <t xml:space="preserve">Trimestral </t>
  </si>
  <si>
    <t xml:space="preserve">En este momento no se tienen metas ajustadas </t>
  </si>
  <si>
    <t xml:space="preserve">Programa Operativo Anual de Educación </t>
  </si>
  <si>
    <t>Dirección de Educación</t>
  </si>
  <si>
    <r>
      <t xml:space="preserve">%  </t>
    </r>
    <r>
      <rPr>
        <sz val="11"/>
        <color indexed="8"/>
        <rFont val="Calibri"/>
        <family val="2"/>
      </rPr>
      <t>Reuniones</t>
    </r>
    <r>
      <rPr>
        <sz val="11"/>
        <color rgb="FF767171"/>
        <rFont val="Calibri"/>
        <family val="2"/>
      </rPr>
      <t xml:space="preserve"> </t>
    </r>
    <r>
      <rPr>
        <sz val="11"/>
        <color indexed="8"/>
        <rFont val="Calibri"/>
        <family val="2"/>
      </rPr>
      <t xml:space="preserve">del comité bicentenario para la organización de las celebraciones del bicentenario de la fundación del municipio de Zempoala.  </t>
    </r>
  </si>
  <si>
    <r>
      <rPr>
        <sz val="11"/>
        <color indexed="8"/>
        <rFont val="Calibri"/>
        <family val="2"/>
      </rPr>
      <t>Reuniones</t>
    </r>
    <r>
      <rPr>
        <sz val="11"/>
        <color rgb="FF767171"/>
        <rFont val="Calibri"/>
        <family val="2"/>
      </rPr>
      <t xml:space="preserve"> </t>
    </r>
    <r>
      <rPr>
        <sz val="11"/>
        <color indexed="8"/>
        <rFont val="Calibri"/>
        <family val="2"/>
      </rPr>
      <t xml:space="preserve">del comité bicentenario para la organización de las celebraciones del bicentenario de la fundación del municipio de Zempoala.  </t>
    </r>
  </si>
  <si>
    <t>V.- Generar una vinculación escuelas-bibliotecas para el fomento de la lectura en el municipio.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</si>
</sst>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</font>
    <font>
      <sz val="11"/>
      <color indexed="8"/>
      <name val="Calibri"/>
      <family val="2"/>
    </font>
    <font>
      <sz val="11"/>
      <color rgb="FF76717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9" fontId="0" fillId="0" borderId="1" xfId="0" applyNumberForma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1" fillId="2" borderId="0" xfId="0" applyFont="1" applyFill="1" applyBorder="1" applyAlignment="1">
      <alignment horizontal="center"/>
    </xf>
    <xf numFmtId="0" fontId="2" fillId="3" borderId="2" xfId="0" applyFont="1" applyFill="1" applyBorder="1"/>
    <xf numFmtId="0" fontId="2" fillId="3" borderId="0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8"/>
  <sheetViews>
    <sheetView tabSelected="1" topLeftCell="A2" zoomScale="70" zoomScaleNormal="70" workbookViewId="0">
      <selection activeCell="R13" sqref="R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44.140625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customWidth="1"/>
    <col min="15" max="15" width="15.42578125" bestFit="1" customWidth="1"/>
    <col min="16" max="16" width="27.5703125" bestFit="1" customWidth="1"/>
    <col min="17" max="17" width="39.5703125" customWidth="1"/>
    <col min="18" max="18" width="43.140625" customWidth="1"/>
    <col min="19" max="19" width="20" bestFit="1" customWidth="1"/>
    <col min="20" max="20" width="17.42578125" customWidth="1"/>
  </cols>
  <sheetData>
    <row r="1" spans="1:20" ht="15" hidden="1" customHeight="1" x14ac:dyDescent="0.25">
      <c r="A1" t="s">
        <v>0</v>
      </c>
      <c r="G1" s="12" t="s">
        <v>3</v>
      </c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</row>
    <row r="2" spans="1:20" x14ac:dyDescent="0.25">
      <c r="A2" s="9" t="s">
        <v>1</v>
      </c>
      <c r="B2" s="10"/>
      <c r="C2" s="10"/>
      <c r="D2" s="9" t="s">
        <v>2</v>
      </c>
      <c r="E2" s="10"/>
      <c r="F2" s="10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</row>
    <row r="3" spans="1:20" x14ac:dyDescent="0.25">
      <c r="A3" s="11" t="s">
        <v>4</v>
      </c>
      <c r="B3" s="10"/>
      <c r="C3" s="10"/>
      <c r="D3" s="11" t="s">
        <v>5</v>
      </c>
      <c r="E3" s="10"/>
      <c r="F3" s="10"/>
      <c r="G3" s="13" t="s">
        <v>6</v>
      </c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9" t="s">
        <v>33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</row>
    <row r="7" spans="1:20" ht="33.75" customHeight="1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s="2" customFormat="1" ht="60" x14ac:dyDescent="0.25">
      <c r="A8" s="3">
        <v>2024</v>
      </c>
      <c r="B8" s="4">
        <v>45536</v>
      </c>
      <c r="C8" s="4">
        <v>45657</v>
      </c>
      <c r="D8" s="3" t="s">
        <v>94</v>
      </c>
      <c r="E8" s="5" t="s">
        <v>56</v>
      </c>
      <c r="F8" s="6" t="s">
        <v>60</v>
      </c>
      <c r="G8" s="3" t="s">
        <v>70</v>
      </c>
      <c r="H8" s="6" t="s">
        <v>71</v>
      </c>
      <c r="I8" s="6" t="s">
        <v>81</v>
      </c>
      <c r="J8" s="6" t="s">
        <v>91</v>
      </c>
      <c r="K8" s="6" t="s">
        <v>92</v>
      </c>
      <c r="L8" s="6">
        <v>3</v>
      </c>
      <c r="M8" s="6">
        <v>3</v>
      </c>
      <c r="N8" s="3"/>
      <c r="O8" s="7">
        <f>(0+0+1+1+0+0+1+0+0+0+0+0)/3</f>
        <v>1</v>
      </c>
      <c r="P8" s="3" t="s">
        <v>54</v>
      </c>
      <c r="Q8" s="3" t="s">
        <v>94</v>
      </c>
      <c r="R8" s="3" t="s">
        <v>95</v>
      </c>
      <c r="S8" s="4">
        <v>45672</v>
      </c>
      <c r="T8" s="3" t="s">
        <v>93</v>
      </c>
    </row>
    <row r="9" spans="1:20" s="2" customFormat="1" ht="90" x14ac:dyDescent="0.25">
      <c r="A9" s="3">
        <v>2024</v>
      </c>
      <c r="B9" s="4">
        <v>45536</v>
      </c>
      <c r="C9" s="4">
        <v>45657</v>
      </c>
      <c r="D9" s="3" t="s">
        <v>94</v>
      </c>
      <c r="E9" s="5" t="s">
        <v>56</v>
      </c>
      <c r="F9" s="6" t="s">
        <v>61</v>
      </c>
      <c r="G9" s="3" t="s">
        <v>70</v>
      </c>
      <c r="H9" s="6" t="s">
        <v>72</v>
      </c>
      <c r="I9" s="6" t="s">
        <v>82</v>
      </c>
      <c r="J9" s="6" t="s">
        <v>91</v>
      </c>
      <c r="K9" s="6" t="s">
        <v>92</v>
      </c>
      <c r="L9" s="6">
        <v>20</v>
      </c>
      <c r="M9" s="6">
        <v>20</v>
      </c>
      <c r="N9" s="3"/>
      <c r="O9" s="7">
        <f>(3+2+1+3+4+3+1+1+1+0+0+0)/20</f>
        <v>0.95</v>
      </c>
      <c r="P9" s="3" t="s">
        <v>54</v>
      </c>
      <c r="Q9" s="3" t="s">
        <v>94</v>
      </c>
      <c r="R9" s="3" t="s">
        <v>95</v>
      </c>
      <c r="S9" s="4">
        <v>45672</v>
      </c>
      <c r="T9" s="3" t="s">
        <v>93</v>
      </c>
    </row>
    <row r="10" spans="1:20" s="2" customFormat="1" ht="75" x14ac:dyDescent="0.25">
      <c r="A10" s="3">
        <v>2024</v>
      </c>
      <c r="B10" s="4">
        <v>45536</v>
      </c>
      <c r="C10" s="4">
        <v>45657</v>
      </c>
      <c r="D10" s="3" t="s">
        <v>94</v>
      </c>
      <c r="E10" s="5" t="s">
        <v>56</v>
      </c>
      <c r="F10" s="6" t="s">
        <v>62</v>
      </c>
      <c r="G10" s="3" t="s">
        <v>70</v>
      </c>
      <c r="H10" s="6" t="s">
        <v>73</v>
      </c>
      <c r="I10" s="6" t="s">
        <v>83</v>
      </c>
      <c r="J10" s="6" t="s">
        <v>91</v>
      </c>
      <c r="K10" s="6" t="s">
        <v>92</v>
      </c>
      <c r="L10" s="6">
        <v>180</v>
      </c>
      <c r="M10" s="6">
        <v>180</v>
      </c>
      <c r="N10" s="3"/>
      <c r="O10" s="7">
        <f>(10+10+10+25+15+18+28+25+22+15+10+5)/180</f>
        <v>1.0722222222222222</v>
      </c>
      <c r="P10" s="3" t="s">
        <v>54</v>
      </c>
      <c r="Q10" s="3" t="s">
        <v>94</v>
      </c>
      <c r="R10" s="3" t="s">
        <v>95</v>
      </c>
      <c r="S10" s="4">
        <v>45672</v>
      </c>
      <c r="T10" s="3" t="s">
        <v>93</v>
      </c>
    </row>
    <row r="11" spans="1:20" s="2" customFormat="1" ht="135" x14ac:dyDescent="0.25">
      <c r="A11" s="3">
        <v>2024</v>
      </c>
      <c r="B11" s="4">
        <v>45536</v>
      </c>
      <c r="C11" s="4">
        <v>45657</v>
      </c>
      <c r="D11" s="3" t="s">
        <v>94</v>
      </c>
      <c r="E11" s="5" t="s">
        <v>56</v>
      </c>
      <c r="F11" s="6" t="s">
        <v>63</v>
      </c>
      <c r="G11" s="3" t="s">
        <v>70</v>
      </c>
      <c r="H11" s="6" t="s">
        <v>74</v>
      </c>
      <c r="I11" s="6" t="s">
        <v>84</v>
      </c>
      <c r="J11" s="6" t="s">
        <v>91</v>
      </c>
      <c r="K11" s="6" t="s">
        <v>92</v>
      </c>
      <c r="L11" s="6">
        <v>40</v>
      </c>
      <c r="M11" s="6">
        <v>40</v>
      </c>
      <c r="N11" s="3"/>
      <c r="O11" s="7">
        <f>(3+4+4+5+7+9+2+2+3+1+2+2)/40</f>
        <v>1.1000000000000001</v>
      </c>
      <c r="P11" s="3" t="s">
        <v>54</v>
      </c>
      <c r="Q11" s="3" t="s">
        <v>94</v>
      </c>
      <c r="R11" s="3" t="s">
        <v>95</v>
      </c>
      <c r="S11" s="4">
        <v>45672</v>
      </c>
      <c r="T11" s="3" t="s">
        <v>93</v>
      </c>
    </row>
    <row r="12" spans="1:20" s="2" customFormat="1" ht="60" x14ac:dyDescent="0.25">
      <c r="A12" s="3">
        <v>2024</v>
      </c>
      <c r="B12" s="4">
        <v>45536</v>
      </c>
      <c r="C12" s="4">
        <v>45657</v>
      </c>
      <c r="D12" s="3" t="s">
        <v>94</v>
      </c>
      <c r="E12" s="5" t="s">
        <v>57</v>
      </c>
      <c r="F12" s="6" t="s">
        <v>64</v>
      </c>
      <c r="G12" s="3" t="s">
        <v>70</v>
      </c>
      <c r="H12" s="6" t="s">
        <v>75</v>
      </c>
      <c r="I12" s="6" t="s">
        <v>85</v>
      </c>
      <c r="J12" s="6" t="s">
        <v>91</v>
      </c>
      <c r="K12" s="6" t="s">
        <v>92</v>
      </c>
      <c r="L12" s="6">
        <v>12</v>
      </c>
      <c r="M12" s="6">
        <v>12</v>
      </c>
      <c r="N12" s="3"/>
      <c r="O12" s="7">
        <f>(1+1+1+2+3+2+1+0+0+0+1+0)/12</f>
        <v>1</v>
      </c>
      <c r="P12" s="3" t="s">
        <v>54</v>
      </c>
      <c r="Q12" s="3" t="s">
        <v>94</v>
      </c>
      <c r="R12" s="3" t="s">
        <v>95</v>
      </c>
      <c r="S12" s="4">
        <v>45672</v>
      </c>
      <c r="T12" s="3" t="s">
        <v>93</v>
      </c>
    </row>
    <row r="13" spans="1:20" s="2" customFormat="1" ht="120" x14ac:dyDescent="0.25">
      <c r="A13" s="3">
        <v>2024</v>
      </c>
      <c r="B13" s="4">
        <v>45536</v>
      </c>
      <c r="C13" s="4">
        <v>45657</v>
      </c>
      <c r="D13" s="3" t="s">
        <v>94</v>
      </c>
      <c r="E13" s="5" t="s">
        <v>58</v>
      </c>
      <c r="F13" s="8" t="s">
        <v>96</v>
      </c>
      <c r="G13" s="3" t="s">
        <v>70</v>
      </c>
      <c r="H13" s="8" t="s">
        <v>97</v>
      </c>
      <c r="I13" s="8" t="s">
        <v>96</v>
      </c>
      <c r="J13" s="6" t="s">
        <v>91</v>
      </c>
      <c r="K13" s="6" t="s">
        <v>92</v>
      </c>
      <c r="L13" s="6">
        <v>30</v>
      </c>
      <c r="M13" s="6">
        <v>30</v>
      </c>
      <c r="N13" s="3"/>
      <c r="O13" s="7">
        <f>(4+2+1+3+2+3+7+8+0+0+0+0)/30</f>
        <v>1</v>
      </c>
      <c r="P13" s="3" t="s">
        <v>54</v>
      </c>
      <c r="Q13" s="3" t="s">
        <v>94</v>
      </c>
      <c r="R13" s="3" t="s">
        <v>95</v>
      </c>
      <c r="S13" s="4">
        <v>45672</v>
      </c>
      <c r="T13" s="3" t="s">
        <v>93</v>
      </c>
    </row>
    <row r="14" spans="1:20" s="2" customFormat="1" ht="120" x14ac:dyDescent="0.25">
      <c r="A14" s="3">
        <v>2024</v>
      </c>
      <c r="B14" s="4">
        <v>45536</v>
      </c>
      <c r="C14" s="4">
        <v>45657</v>
      </c>
      <c r="D14" s="3" t="s">
        <v>94</v>
      </c>
      <c r="E14" s="5" t="s">
        <v>59</v>
      </c>
      <c r="F14" s="8" t="s">
        <v>65</v>
      </c>
      <c r="G14" s="3" t="s">
        <v>70</v>
      </c>
      <c r="H14" s="6" t="s">
        <v>76</v>
      </c>
      <c r="I14" s="8" t="s">
        <v>86</v>
      </c>
      <c r="J14" s="6" t="s">
        <v>91</v>
      </c>
      <c r="K14" s="6" t="s">
        <v>92</v>
      </c>
      <c r="L14" s="6">
        <v>52</v>
      </c>
      <c r="M14" s="6">
        <v>52</v>
      </c>
      <c r="N14" s="3"/>
      <c r="O14" s="7">
        <f>(2+2+1+6+6+5+13+6+2+5+3+4)/52</f>
        <v>1.0576923076923077</v>
      </c>
      <c r="P14" s="3" t="s">
        <v>54</v>
      </c>
      <c r="Q14" s="3" t="s">
        <v>94</v>
      </c>
      <c r="R14" s="3" t="s">
        <v>95</v>
      </c>
      <c r="S14" s="4">
        <v>45672</v>
      </c>
      <c r="T14" s="3" t="s">
        <v>93</v>
      </c>
    </row>
    <row r="15" spans="1:20" s="2" customFormat="1" ht="90" x14ac:dyDescent="0.25">
      <c r="A15" s="3">
        <v>2024</v>
      </c>
      <c r="B15" s="4">
        <v>45536</v>
      </c>
      <c r="C15" s="4">
        <v>45657</v>
      </c>
      <c r="D15" s="3" t="s">
        <v>94</v>
      </c>
      <c r="E15" s="5" t="s">
        <v>59</v>
      </c>
      <c r="F15" s="8" t="s">
        <v>66</v>
      </c>
      <c r="G15" s="3" t="s">
        <v>70</v>
      </c>
      <c r="H15" s="6" t="s">
        <v>77</v>
      </c>
      <c r="I15" s="8" t="s">
        <v>87</v>
      </c>
      <c r="J15" s="6" t="s">
        <v>91</v>
      </c>
      <c r="K15" s="6" t="s">
        <v>92</v>
      </c>
      <c r="L15" s="6">
        <v>98</v>
      </c>
      <c r="M15" s="6">
        <v>98</v>
      </c>
      <c r="N15" s="3"/>
      <c r="O15" s="7">
        <f>(10+9+11+13+15+13+6+4+6+5+2+0)/98</f>
        <v>0.95918367346938771</v>
      </c>
      <c r="P15" s="3" t="s">
        <v>54</v>
      </c>
      <c r="Q15" s="3" t="s">
        <v>94</v>
      </c>
      <c r="R15" s="3" t="s">
        <v>95</v>
      </c>
      <c r="S15" s="4">
        <v>45672</v>
      </c>
      <c r="T15" s="3" t="s">
        <v>93</v>
      </c>
    </row>
    <row r="16" spans="1:20" s="2" customFormat="1" ht="75" x14ac:dyDescent="0.25">
      <c r="A16" s="3">
        <v>2024</v>
      </c>
      <c r="B16" s="4">
        <v>45536</v>
      </c>
      <c r="C16" s="4">
        <v>45657</v>
      </c>
      <c r="D16" s="3" t="s">
        <v>94</v>
      </c>
      <c r="E16" s="5" t="s">
        <v>59</v>
      </c>
      <c r="F16" s="8" t="s">
        <v>67</v>
      </c>
      <c r="G16" s="3" t="s">
        <v>70</v>
      </c>
      <c r="H16" s="6" t="s">
        <v>78</v>
      </c>
      <c r="I16" s="8" t="s">
        <v>88</v>
      </c>
      <c r="J16" s="6" t="s">
        <v>91</v>
      </c>
      <c r="K16" s="6" t="s">
        <v>92</v>
      </c>
      <c r="L16" s="6">
        <v>15</v>
      </c>
      <c r="M16" s="6">
        <v>15</v>
      </c>
      <c r="N16" s="3"/>
      <c r="O16" s="7">
        <f>(2+1+1+3+3+2+1+1+0+2+0+5)/15</f>
        <v>1.4</v>
      </c>
      <c r="P16" s="3" t="s">
        <v>54</v>
      </c>
      <c r="Q16" s="3" t="s">
        <v>94</v>
      </c>
      <c r="R16" s="3" t="s">
        <v>95</v>
      </c>
      <c r="S16" s="4">
        <v>45672</v>
      </c>
      <c r="T16" s="3" t="s">
        <v>93</v>
      </c>
    </row>
    <row r="17" spans="1:20" s="2" customFormat="1" ht="75" x14ac:dyDescent="0.25">
      <c r="A17" s="3">
        <v>2024</v>
      </c>
      <c r="B17" s="4">
        <v>45536</v>
      </c>
      <c r="C17" s="4">
        <v>45657</v>
      </c>
      <c r="D17" s="3" t="s">
        <v>94</v>
      </c>
      <c r="E17" s="5" t="s">
        <v>98</v>
      </c>
      <c r="F17" s="8" t="s">
        <v>68</v>
      </c>
      <c r="G17" s="3" t="s">
        <v>70</v>
      </c>
      <c r="H17" s="6" t="s">
        <v>79</v>
      </c>
      <c r="I17" s="8" t="s">
        <v>89</v>
      </c>
      <c r="J17" s="6" t="s">
        <v>91</v>
      </c>
      <c r="K17" s="6" t="s">
        <v>92</v>
      </c>
      <c r="L17" s="6">
        <v>48</v>
      </c>
      <c r="M17" s="6">
        <v>48</v>
      </c>
      <c r="N17" s="3"/>
      <c r="O17" s="7">
        <f>(0+0+6+1+6+6+9+8+6+4+5+6)/48</f>
        <v>1.1875</v>
      </c>
      <c r="P17" s="3" t="s">
        <v>54</v>
      </c>
      <c r="Q17" s="3" t="s">
        <v>94</v>
      </c>
      <c r="R17" s="3" t="s">
        <v>95</v>
      </c>
      <c r="S17" s="4">
        <v>45672</v>
      </c>
      <c r="T17" s="3" t="s">
        <v>93</v>
      </c>
    </row>
    <row r="18" spans="1:20" s="2" customFormat="1" ht="75" x14ac:dyDescent="0.25">
      <c r="A18" s="3">
        <v>2024</v>
      </c>
      <c r="B18" s="4">
        <v>45536</v>
      </c>
      <c r="C18" s="4">
        <v>45657</v>
      </c>
      <c r="D18" s="3" t="s">
        <v>94</v>
      </c>
      <c r="E18" s="5" t="s">
        <v>98</v>
      </c>
      <c r="F18" s="6" t="s">
        <v>69</v>
      </c>
      <c r="G18" s="3" t="s">
        <v>70</v>
      </c>
      <c r="H18" s="6" t="s">
        <v>80</v>
      </c>
      <c r="I18" s="6" t="s">
        <v>90</v>
      </c>
      <c r="J18" s="6" t="s">
        <v>91</v>
      </c>
      <c r="K18" s="6" t="s">
        <v>92</v>
      </c>
      <c r="L18" s="6">
        <v>18</v>
      </c>
      <c r="M18" s="6">
        <v>18</v>
      </c>
      <c r="N18" s="3"/>
      <c r="O18" s="7">
        <f>(1+1+1+3+5+5+0+1+0+1+2+1)/18</f>
        <v>1.1666666666666667</v>
      </c>
      <c r="P18" s="3" t="s">
        <v>54</v>
      </c>
      <c r="Q18" s="3" t="s">
        <v>94</v>
      </c>
      <c r="R18" s="3" t="s">
        <v>95</v>
      </c>
      <c r="S18" s="4">
        <v>45672</v>
      </c>
      <c r="T18" s="3" t="s">
        <v>93</v>
      </c>
    </row>
  </sheetData>
  <mergeCells count="7">
    <mergeCell ref="A6:T6"/>
    <mergeCell ref="A2:C2"/>
    <mergeCell ref="D2:F2"/>
    <mergeCell ref="A3:C3"/>
    <mergeCell ref="D3:F3"/>
    <mergeCell ref="G1:T2"/>
    <mergeCell ref="G3:T3"/>
  </mergeCells>
  <dataValidations count="1">
    <dataValidation type="list" allowBlank="1" showErrorMessage="1" sqref="P8:P188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2023-02-16T18:22:18Z</dcterms:created>
  <dcterms:modified xsi:type="dcterms:W3CDTF">2025-06-20T18:23:08Z</dcterms:modified>
</cp:coreProperties>
</file>